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aquete ayuntamiento\armonizacion contable\4to periodo 2020\"/>
    </mc:Choice>
  </mc:AlternateContent>
  <xr:revisionPtr revIDLastSave="0" documentId="8_{AD4E60B1-C7ED-4E25-905D-ED12403198DA}" xr6:coauthVersionLast="45" xr6:coauthVersionMax="45" xr10:uidLastSave="{00000000-0000-0000-0000-000000000000}"/>
  <bookViews>
    <workbookView xWindow="-108" yWindow="-108" windowWidth="16608" windowHeight="8976" xr2:uid="{00000000-000D-0000-FFFF-FFFF00000000}"/>
  </bookViews>
  <sheets>
    <sheet name="Hoja1" sheetId="1" r:id="rId1"/>
  </sheets>
  <definedNames>
    <definedName name="_xlnm.Print_Area" localSheetId="0">Hoja1!$A$1:$P$274</definedName>
    <definedName name="_xlnm.Print_Titles" localSheetId="0">Hoja1!$1:$6</definedName>
  </definedNames>
  <calcPr calcId="191029"/>
</workbook>
</file>

<file path=xl/calcChain.xml><?xml version="1.0" encoding="utf-8"?>
<calcChain xmlns="http://schemas.openxmlformats.org/spreadsheetml/2006/main">
  <c r="O252" i="1" l="1"/>
  <c r="O242" i="1"/>
  <c r="O239" i="1"/>
  <c r="O236" i="1"/>
  <c r="O229" i="1"/>
  <c r="O225" i="1"/>
  <c r="O216" i="1"/>
  <c r="O211" i="1"/>
  <c r="O208" i="1"/>
  <c r="O204" i="1"/>
  <c r="O200" i="1"/>
  <c r="O196" i="1"/>
  <c r="O191" i="1"/>
  <c r="O187" i="1"/>
  <c r="O183" i="1"/>
  <c r="O178" i="1"/>
  <c r="O171" i="1"/>
  <c r="O168" i="1"/>
  <c r="O164" i="1"/>
  <c r="O159" i="1"/>
  <c r="O153" i="1"/>
  <c r="O149" i="1"/>
  <c r="O145" i="1"/>
  <c r="O141" i="1"/>
  <c r="O129" i="1"/>
  <c r="O118" i="1"/>
  <c r="O110" i="1"/>
  <c r="O97" i="1"/>
  <c r="O94" i="1"/>
  <c r="O85" i="1"/>
  <c r="O81" i="1"/>
  <c r="O72" i="1"/>
  <c r="O66" i="1"/>
  <c r="O60" i="1"/>
  <c r="O54" i="1"/>
  <c r="O43" i="1"/>
  <c r="O37" i="1"/>
  <c r="O30" i="1"/>
  <c r="O27" i="1"/>
  <c r="O20" i="1"/>
  <c r="O10" i="1"/>
  <c r="P66" i="1"/>
  <c r="P72" i="1"/>
  <c r="P216" i="1"/>
  <c r="P252" i="1"/>
  <c r="P242" i="1"/>
  <c r="P239" i="1"/>
  <c r="P236" i="1"/>
  <c r="P229" i="1"/>
  <c r="P225" i="1"/>
  <c r="P211" i="1"/>
  <c r="P208" i="1"/>
  <c r="P204" i="1"/>
  <c r="P200" i="1"/>
  <c r="P196" i="1"/>
  <c r="P191" i="1"/>
  <c r="P187" i="1"/>
  <c r="P183" i="1"/>
  <c r="P178" i="1"/>
  <c r="P171" i="1"/>
  <c r="P168" i="1"/>
  <c r="P164" i="1"/>
  <c r="P159" i="1"/>
  <c r="P153" i="1"/>
  <c r="P149" i="1"/>
  <c r="P145" i="1"/>
  <c r="P141" i="1"/>
  <c r="P129" i="1"/>
  <c r="P118" i="1"/>
  <c r="P110" i="1"/>
  <c r="P97" i="1"/>
  <c r="P94" i="1"/>
  <c r="P85" i="1"/>
  <c r="P81" i="1"/>
  <c r="P80" i="1" s="1"/>
  <c r="P60" i="1"/>
  <c r="P54" i="1"/>
  <c r="P43" i="1"/>
  <c r="P37" i="1"/>
  <c r="P30" i="1"/>
  <c r="P27" i="1"/>
  <c r="P20" i="1"/>
  <c r="P10" i="1"/>
  <c r="P109" i="1" l="1"/>
  <c r="O65" i="1"/>
  <c r="O9" i="1"/>
  <c r="O140" i="1"/>
  <c r="P9" i="1"/>
  <c r="P182" i="1"/>
  <c r="P65" i="1"/>
  <c r="O195" i="1"/>
  <c r="P195" i="1"/>
  <c r="P140" i="1"/>
  <c r="P215" i="1"/>
  <c r="O80" i="1"/>
  <c r="O109" i="1"/>
  <c r="O182" i="1"/>
  <c r="O215" i="1"/>
  <c r="O106" i="1" l="1"/>
  <c r="P255" i="1"/>
  <c r="O255" i="1"/>
  <c r="O257" i="1" s="1"/>
  <c r="P106" i="1"/>
  <c r="P257" i="1" l="1"/>
</calcChain>
</file>

<file path=xl/sharedStrings.xml><?xml version="1.0" encoding="utf-8"?>
<sst xmlns="http://schemas.openxmlformats.org/spreadsheetml/2006/main" count="408" uniqueCount="393">
  <si>
    <t>GASTOS Y OTRAS PÉRDIDAS</t>
  </si>
  <si>
    <t>Estado de Actividades</t>
  </si>
  <si>
    <t>INGRESOS Y OTROS BENEFICIOS</t>
  </si>
  <si>
    <t>4100</t>
  </si>
  <si>
    <t>INGRESOS DE GESTIÓN</t>
  </si>
  <si>
    <t>4110</t>
  </si>
  <si>
    <t>IMPUESTOS</t>
  </si>
  <si>
    <t>4111</t>
  </si>
  <si>
    <t>IMPUESTOS SOBRE LOS INGRESOS</t>
  </si>
  <si>
    <t>4112</t>
  </si>
  <si>
    <t>IMPUESTOS SOBRE EL PATRIMONIO</t>
  </si>
  <si>
    <t>4113</t>
  </si>
  <si>
    <t>IMPUESTO SOBRE LA PRODUCCIÓN, EL CONSUMO Y LAS TRANSACCIONES</t>
  </si>
  <si>
    <t>4114</t>
  </si>
  <si>
    <t>IMPUESTOS AL COMERCIO EXTERIOR</t>
  </si>
  <si>
    <t>4115</t>
  </si>
  <si>
    <t>IMPUESTOS SOBRE NÓMINAS Y ASIMILABLES</t>
  </si>
  <si>
    <t>4116</t>
  </si>
  <si>
    <t>IMPUESTOS ECOLÓGICOS</t>
  </si>
  <si>
    <t>4117</t>
  </si>
  <si>
    <t>ACCESORIOS DE IMPUESTOS</t>
  </si>
  <si>
    <t>4119</t>
  </si>
  <si>
    <t>OTROS IMPUESTOS</t>
  </si>
  <si>
    <t>4120</t>
  </si>
  <si>
    <t>CUOTAS Y APORTACIONES DE SEGURIDAD SOCIAL</t>
  </si>
  <si>
    <t>4121</t>
  </si>
  <si>
    <t>APORTACIONES PARA FONDOS DE VIVIENDA</t>
  </si>
  <si>
    <t>4122</t>
  </si>
  <si>
    <t xml:space="preserve">CUOTAS PARA EL SEGURO SOCIAL </t>
  </si>
  <si>
    <t>4123</t>
  </si>
  <si>
    <t>CUOTAS DE AHORRO PARA EL RETIRO</t>
  </si>
  <si>
    <t>4124</t>
  </si>
  <si>
    <t>ACCESORIOS DE CUOTAS Y APORTACIONES PARA LA SEGURIDAD SOCIAL</t>
  </si>
  <si>
    <t>4129</t>
  </si>
  <si>
    <t>OTRAS CUOTAS Y APORTACIONES PARA LA SEGURIDAD SOCIAL</t>
  </si>
  <si>
    <t>4130</t>
  </si>
  <si>
    <t>CONTRIBUCIONES DE MEJORAS</t>
  </si>
  <si>
    <t>4131</t>
  </si>
  <si>
    <t>CONTRIBUCIÓN DE MEJORAS POR OBRAS PÚBLICAS</t>
  </si>
  <si>
    <t>4140</t>
  </si>
  <si>
    <t>DERECHOS</t>
  </si>
  <si>
    <t>4141</t>
  </si>
  <si>
    <t>DERECHOS POR EL USO, GOCE, APROVECHAMIENTO O EXPLOTACIÓN DE BIENES DE DOMINIO PÚBLICO</t>
  </si>
  <si>
    <t>4142</t>
  </si>
  <si>
    <t>DERECHOS A LOS HIDROCARBUROS</t>
  </si>
  <si>
    <t>4143</t>
  </si>
  <si>
    <t>DERECHOS POR PRESTACIÓN DE SERVICIOS</t>
  </si>
  <si>
    <t>4144</t>
  </si>
  <si>
    <t>ACCESORIOS DE DERECHO</t>
  </si>
  <si>
    <t>4149</t>
  </si>
  <si>
    <t>OTROS DERECHOS</t>
  </si>
  <si>
    <t>4150</t>
  </si>
  <si>
    <t>PRODUCTOS DE TIPO CORRIENTE</t>
  </si>
  <si>
    <t>4151</t>
  </si>
  <si>
    <t>PRODUCTOS DERIVADOS DEL USO Y APROVECHAMIENTO DE BIENES NO SUJETOS A RÉGIMEN DE DOMINIO PÚBLICO</t>
  </si>
  <si>
    <t>4152</t>
  </si>
  <si>
    <t>ENAJENACIÓN DE BIENES MUEBLES NO SUJETOS A SER INVENTARIADOS</t>
  </si>
  <si>
    <t>4153</t>
  </si>
  <si>
    <t>ACCESORIOS DE PRODUCTOS</t>
  </si>
  <si>
    <t>4159</t>
  </si>
  <si>
    <t>OTROS PRODUCTOS QUE GENERAN INGRESOS CORRIENTES</t>
  </si>
  <si>
    <t>4160</t>
  </si>
  <si>
    <t>APROVECHAMIENTOS DE TIPO CORRIENTE</t>
  </si>
  <si>
    <t>4161</t>
  </si>
  <si>
    <t>INCENTIVOS DERIVADOS DE LA COLABORACIÓN FISCAL</t>
  </si>
  <si>
    <t>4162</t>
  </si>
  <si>
    <t>MULTAS</t>
  </si>
  <si>
    <t>4163</t>
  </si>
  <si>
    <t>INDEMNIZACIONES</t>
  </si>
  <si>
    <t>4164</t>
  </si>
  <si>
    <t>REINTEGROS</t>
  </si>
  <si>
    <t>4165</t>
  </si>
  <si>
    <t>APROVECHAMIENTOS PROVENIENTES DE OBRAS PÚBLICAS</t>
  </si>
  <si>
    <t>4166</t>
  </si>
  <si>
    <t>APROVECHAMIENTOS POR PARTICIPACIONES DERIVADAS DE LA APLICACIÓN DE LEYES</t>
  </si>
  <si>
    <t>4167</t>
  </si>
  <si>
    <t>APROVECHAMIENTOS POR APORTACIONES Y COOPERACIONES</t>
  </si>
  <si>
    <t>4168</t>
  </si>
  <si>
    <t>ACCESORIOS DE APROVECHAMIENTO</t>
  </si>
  <si>
    <t>4169</t>
  </si>
  <si>
    <t>OTROS APROVECHAMIENTOS</t>
  </si>
  <si>
    <t>4170</t>
  </si>
  <si>
    <t>INGRESOS POR VENTAS DE BIENES Y SERVICIOS</t>
  </si>
  <si>
    <t>4171</t>
  </si>
  <si>
    <t>INGRESOS POR VENTA DE MERCANCÍAS</t>
  </si>
  <si>
    <t>4172</t>
  </si>
  <si>
    <t>INGRESOS POR VENTAS DE BIENES Y SERVICIOS PRODUCIDOS EN ESTABLECIMIENTOS DEL GOBIERNO</t>
  </si>
  <si>
    <t>4173</t>
  </si>
  <si>
    <t>INGRESOS POR VENTA DE BIENES Y SERVICOS DE ORGANISMOS DESCENTRALIZADOS</t>
  </si>
  <si>
    <t>4174</t>
  </si>
  <si>
    <t>INGRESOS DE OPERACIONES DE ENTIDADES PARAESTATALES EMPRESARIALES Y NO FINANCIERAS</t>
  </si>
  <si>
    <t>4190</t>
  </si>
  <si>
    <t>INGRESOS NO COMPRENDIDOS EN LAS FRACC. DE LA LEY DE ING. CAUSAD. EN EJER. FISCALES ANT. PEND. DE LIQUID. O PAGO</t>
  </si>
  <si>
    <t>4191</t>
  </si>
  <si>
    <t>IMPUESTOS NO COMPRENDIDOS  EN LAS FRACC. DE LA LEY DE ING. CAUSADOS EN EJER. FISCALES ANT. PEND. DE LIQUID. O PAGO</t>
  </si>
  <si>
    <t>4192</t>
  </si>
  <si>
    <t>4200</t>
  </si>
  <si>
    <t>PARTICIPACIONES, APORTACIONES, TRANSFERENCIAS, ASIGNACIONES, SUBSIDIOS Y OTRAS AYUDAS</t>
  </si>
  <si>
    <t>4210</t>
  </si>
  <si>
    <t>PARTICIPACIONES Y APORTACIONES</t>
  </si>
  <si>
    <t>4211</t>
  </si>
  <si>
    <t>PARTICIPACIONES</t>
  </si>
  <si>
    <t>4212</t>
  </si>
  <si>
    <t>APORTACIONES</t>
  </si>
  <si>
    <t>4213</t>
  </si>
  <si>
    <t>CONVENIOS</t>
  </si>
  <si>
    <t>4220</t>
  </si>
  <si>
    <t>TRANSFERENCIAS, ASIGNACIONES, SUBSIDIOS Y  OTRAS AYUDAS</t>
  </si>
  <si>
    <t>4221</t>
  </si>
  <si>
    <t>TRANSFERENCIAS INTERNAS Y ASIGNACIONES AL SECTOR PÚBLICO</t>
  </si>
  <si>
    <t>4222</t>
  </si>
  <si>
    <t>TRANSFERENCIAS AL RESTO DEL SECTOR PÚBLICO</t>
  </si>
  <si>
    <t>4223</t>
  </si>
  <si>
    <t>SUBSIDIOS Y SUBVENCIONES</t>
  </si>
  <si>
    <t>4224</t>
  </si>
  <si>
    <t>AYUDAS SOCIALES</t>
  </si>
  <si>
    <t>4225</t>
  </si>
  <si>
    <t>PENSIONES Y JUBILACIONES</t>
  </si>
  <si>
    <t>4300</t>
  </si>
  <si>
    <t>OTROS INGRESOS Y BENEFICIOS</t>
  </si>
  <si>
    <t>4310</t>
  </si>
  <si>
    <t>INGRESOS FINANCIEROS</t>
  </si>
  <si>
    <t>4311</t>
  </si>
  <si>
    <t>INTERESES GANADOS DE VALORES, CRÉDITOS, BONOS Y OTROS.</t>
  </si>
  <si>
    <t>4319</t>
  </si>
  <si>
    <t>OTROS INGRESOS FINANCIEROS</t>
  </si>
  <si>
    <t>4320</t>
  </si>
  <si>
    <t>INCREMENTO POR VARACIÓN DE INVENTARIOS</t>
  </si>
  <si>
    <t>4321</t>
  </si>
  <si>
    <t>INCREMENTO POR VARACIÓN DE INVENTARIOS DE MERCANCÍAS PARA VENTA</t>
  </si>
  <si>
    <t>4322</t>
  </si>
  <si>
    <t>INCREMENTO POR VARIACIÓN DE INVENTARIOS DE MERCANCÍAS TERMINADAS</t>
  </si>
  <si>
    <t>4323</t>
  </si>
  <si>
    <t>INCREMENTO POR VARIACIÓN DE INVENTARIOS DE MERCANCÍAS EN PROCESO DE ELABORACIÓN</t>
  </si>
  <si>
    <t>4324</t>
  </si>
  <si>
    <t>INCREMENTO POR VARIACIÓN DE INVENTARIOS DE MATERIAS PRIMAS, MATERIALES Y SUMINISTROS PARA PRODUCCIÓN</t>
  </si>
  <si>
    <t>4325</t>
  </si>
  <si>
    <t>INCREMENTO POR VARIACIÓN DE ALMACÉN DE MERCANCÍAS PRIMAS, MATERIALES Y SUMINISTROS DE CONSUMO</t>
  </si>
  <si>
    <t>4330</t>
  </si>
  <si>
    <t>DISMINUCIÓN DEL EXCESO DE ESTIMACIONES POR PÉRDIDA O DETERIORO U OBSOLESCENCIA</t>
  </si>
  <si>
    <t>4340</t>
  </si>
  <si>
    <t>DISMINUCIÓN DEL EXCESO DE PROVISIONES</t>
  </si>
  <si>
    <t>4341</t>
  </si>
  <si>
    <t>4390</t>
  </si>
  <si>
    <t>4391</t>
  </si>
  <si>
    <t>OTROS INGRESOS DE EJERCICIOS ANTERIORES</t>
  </si>
  <si>
    <t>4392</t>
  </si>
  <si>
    <t>BONIFICACIÓNES Y DESCUENTOS OBTENIDOS</t>
  </si>
  <si>
    <t>4393</t>
  </si>
  <si>
    <t>DIFERENCIAS POR TIPO DE CAMBIO A FAVOR EN EFECTIVO Y EQUIVALENTES</t>
  </si>
  <si>
    <t>4394</t>
  </si>
  <si>
    <t>DIFERENCIAS DE COTIZACIONES A FAVOR EN VALORES NEGOCIABLES</t>
  </si>
  <si>
    <t>4395</t>
  </si>
  <si>
    <t>RESULTADO POR POSICIÓN MONETARIA</t>
  </si>
  <si>
    <t>4396</t>
  </si>
  <si>
    <t>UTILIDADES POR PARTICIPACIÓN PATRIMONIAL</t>
  </si>
  <si>
    <t>4399</t>
  </si>
  <si>
    <t>OTROS INGRESOS Y BENEFICIOS VARIOS</t>
  </si>
  <si>
    <t>5100</t>
  </si>
  <si>
    <t>GASTOS DE FUNCIONAMIENTO</t>
  </si>
  <si>
    <t>5110</t>
  </si>
  <si>
    <t>SERVICIOS PERSONALES</t>
  </si>
  <si>
    <t>5111</t>
  </si>
  <si>
    <t>REMUNERACIONES AL PERSONAL DE CARÁCTER PERMANENTE</t>
  </si>
  <si>
    <t>5112</t>
  </si>
  <si>
    <t>REMUNERACIONES AL PERSONAL DE CARÁCTER TRANSITORIO</t>
  </si>
  <si>
    <t>5113</t>
  </si>
  <si>
    <t>REMUNERACIONES ADICIONALES Y ESPECIALES</t>
  </si>
  <si>
    <t>5114</t>
  </si>
  <si>
    <t>SEGURIDAD SOCIAL</t>
  </si>
  <si>
    <t>5115</t>
  </si>
  <si>
    <t>OTRAS PRESTACIONES SOCIALES Y ECONÓMICAS</t>
  </si>
  <si>
    <t>5116</t>
  </si>
  <si>
    <t>PAGO DE ESTÍMULOS A SERVIDORES PÚBLICOS</t>
  </si>
  <si>
    <t>5120</t>
  </si>
  <si>
    <t>MATERIALES Y SUMINISTROS</t>
  </si>
  <si>
    <t>5121</t>
  </si>
  <si>
    <t>MATERIALES DE ADMINISTRACIÓN, EMISIÓN DE DOCUMENTOS Y ARTÍCULOS OFICIALES</t>
  </si>
  <si>
    <t>5122</t>
  </si>
  <si>
    <t>ALIMENTOS Y UTENSILIOS</t>
  </si>
  <si>
    <t>MATERIAS PRIMAS Y MATERIALES DE PRODUCCIÓN Y COMERCIALIZACIÓN</t>
  </si>
  <si>
    <t>5124</t>
  </si>
  <si>
    <t>MATERIALES Y ARTÍCULOS DE CONSTRUCCIÓN Y DE REPARACIÓN</t>
  </si>
  <si>
    <t>5125</t>
  </si>
  <si>
    <t>PRODUCTOS QUÍMICOS, FARMACÉUTICOS Y DE LABORATORIO</t>
  </si>
  <si>
    <t>5126</t>
  </si>
  <si>
    <t>COMBUSTIBLES, LUBRICANTES Y ADITIVOS</t>
  </si>
  <si>
    <t>5127</t>
  </si>
  <si>
    <t>VESTUARIO, BLANCOS, PRENDAS DE PROTECCIÓN Y ARTÍCULOS DEPORTIVOS</t>
  </si>
  <si>
    <t>5128</t>
  </si>
  <si>
    <t>MATERIALES Y SUMINISTROS PARA SEGURIDAD</t>
  </si>
  <si>
    <t>5129</t>
  </si>
  <si>
    <t>HERRAMIENTAS, REFACCIONES Y ACCESORIOS MENORES</t>
  </si>
  <si>
    <t>5130</t>
  </si>
  <si>
    <t>SERVICIOS GENERALES</t>
  </si>
  <si>
    <t>5131</t>
  </si>
  <si>
    <t>SERVICIOS BÁSICOS</t>
  </si>
  <si>
    <t>5132</t>
  </si>
  <si>
    <t>SERVICIOS DE ARRENDAMIENTO</t>
  </si>
  <si>
    <t>5133</t>
  </si>
  <si>
    <t>SERVICIOS PROFESIONALES, CIENTÍFICOS, TÉCNICOS Y OTROS SERVICIOS</t>
  </si>
  <si>
    <t>5134</t>
  </si>
  <si>
    <t>SERVICIOS FINANCIEROS, BANCARIOS Y COMERCIALES</t>
  </si>
  <si>
    <t>5135</t>
  </si>
  <si>
    <t>SERVICIOS DE INSTALACIÓN, REPARACIÓN, MANTENIMIENTO Y CONSERVACIÓN</t>
  </si>
  <si>
    <t>5136</t>
  </si>
  <si>
    <t>SERVICIOS DE COMUNICACIÓN SOCIAL Y PUBLICIDAD</t>
  </si>
  <si>
    <t>5137</t>
  </si>
  <si>
    <t>SERVICIOS DE TRASLADO Y VIÁTICOS</t>
  </si>
  <si>
    <t>5138</t>
  </si>
  <si>
    <t>SERVICIOS OFICIALES</t>
  </si>
  <si>
    <t>5139</t>
  </si>
  <si>
    <t>OTROS SERVICIOS GENERALES</t>
  </si>
  <si>
    <t>5200</t>
  </si>
  <si>
    <t>TRANSFERENCIAS, ASIGNACIONES, SUBSIDIOS Y OTRAS  AYUDAS</t>
  </si>
  <si>
    <t>5210</t>
  </si>
  <si>
    <t>5211</t>
  </si>
  <si>
    <t>ASIGNACIONES AL SECTOR PÚBLICO</t>
  </si>
  <si>
    <t>5212</t>
  </si>
  <si>
    <t>TRANSFERENCIAS INTERNAS AL SECTOR PÚBLICO</t>
  </si>
  <si>
    <t>5220</t>
  </si>
  <si>
    <t>TRANSFERENCIAS  AL RESTO DEL SECTOR PÚBLICO</t>
  </si>
  <si>
    <t>5221</t>
  </si>
  <si>
    <t>TRANSFERENCIAS A ENTIDADES PARAESTATALES</t>
  </si>
  <si>
    <t>5222</t>
  </si>
  <si>
    <t>TRANSFERENCIAS A ENTIDADES FEDERATIVAS Y MUNICIPIOS</t>
  </si>
  <si>
    <t>5230</t>
  </si>
  <si>
    <t>5231</t>
  </si>
  <si>
    <t>SUBSIDIOS</t>
  </si>
  <si>
    <t>5232</t>
  </si>
  <si>
    <t xml:space="preserve">SUBVENCIONES  </t>
  </si>
  <si>
    <t>5240</t>
  </si>
  <si>
    <t>5241</t>
  </si>
  <si>
    <t>AYUDAS SOCIALES A PERSONAS</t>
  </si>
  <si>
    <t>5242</t>
  </si>
  <si>
    <t xml:space="preserve">BECAS   </t>
  </si>
  <si>
    <t>5243</t>
  </si>
  <si>
    <t>AYUDAS SOCIALES A INSTITUCIONES</t>
  </si>
  <si>
    <t>5244</t>
  </si>
  <si>
    <t>AYUDAS SOCIALES POR DESASTRES NATURALES Y OTROS SINIESTROS</t>
  </si>
  <si>
    <t>5250</t>
  </si>
  <si>
    <t>5251</t>
  </si>
  <si>
    <t>PENSIONES</t>
  </si>
  <si>
    <t>5252</t>
  </si>
  <si>
    <t>JUBILACIONES</t>
  </si>
  <si>
    <t>5259</t>
  </si>
  <si>
    <t>OTRAS PENSIONES Y JUBILACIONES</t>
  </si>
  <si>
    <t>5260</t>
  </si>
  <si>
    <t>TRANSFERENCIAS A FIDEICOMISOS, MANDATOS Y CONTRATOS ANÁLOGOS</t>
  </si>
  <si>
    <t>5261</t>
  </si>
  <si>
    <t>TRANSFERENCIAS A FIDEICOMISOS, MANDATOS Y CONTRATOS ANÁLOGOS AL GOBIERNO</t>
  </si>
  <si>
    <t>5262</t>
  </si>
  <si>
    <t>TRANSFERENCIAS A FIDEICOMISOS, MANDATOS Y CONTRATOS ANÁLOGOS A ENTIDADES PARAESTATALES</t>
  </si>
  <si>
    <t>5270</t>
  </si>
  <si>
    <t>TRANSFERENCIAS A LA SEGURIDAD SOCIAL</t>
  </si>
  <si>
    <t>5271</t>
  </si>
  <si>
    <t>TRASNFERENCIAS POR OBLIGACIONES DE LEY</t>
  </si>
  <si>
    <t>5280</t>
  </si>
  <si>
    <t>DONATIVO</t>
  </si>
  <si>
    <t>5281</t>
  </si>
  <si>
    <t>DONATIVOS A INSTITUCIONES SIN FINES DE LUCRO</t>
  </si>
  <si>
    <t>5282</t>
  </si>
  <si>
    <t>DONATIVOS A ENTIDADES FEDERATIVAS Y MUNICIPIOS</t>
  </si>
  <si>
    <t>5283</t>
  </si>
  <si>
    <t>DONATIVOS A FIDEICOMISOS, MANDATOS Y CONTRATOS ANÁLOGOS PRIVADOS</t>
  </si>
  <si>
    <t>5284</t>
  </si>
  <si>
    <t>DONATIVOS A FIDEICOMISOS, MANDATOS Y CONTRATOS ANÁLOGOS ESTATALES</t>
  </si>
  <si>
    <t>5285</t>
  </si>
  <si>
    <t>DONATIVOS INTERNACIONAL</t>
  </si>
  <si>
    <t>5290</t>
  </si>
  <si>
    <t>TRANSFERENCIAS AL EXTERIOR</t>
  </si>
  <si>
    <t>5291</t>
  </si>
  <si>
    <t>TRANSFERENCIAS AL EXTERIOR A GOBIERNOS EXTRANJEROS Y ORGANISMOS INTERNACIONALES</t>
  </si>
  <si>
    <t>5292</t>
  </si>
  <si>
    <t>TRANSFERENCIAS AL SECTOR PRIVADO EXTERNO</t>
  </si>
  <si>
    <t>5300</t>
  </si>
  <si>
    <t>5310</t>
  </si>
  <si>
    <t>5311</t>
  </si>
  <si>
    <t>PARTICIPACIONES DE LA FEDERACIÓN A ENTIDADES FEDERATIVAS Y MUNICIPIOS</t>
  </si>
  <si>
    <t>5312</t>
  </si>
  <si>
    <t>PARTICIPACIONES DE LAS ENTIDADES FEDERATIVAS A LOS MUNICIPIOS</t>
  </si>
  <si>
    <t>5320</t>
  </si>
  <si>
    <t>5321</t>
  </si>
  <si>
    <t>APORTACIONES DE LA FEDERACIÓN A ENTIDADES FEDERATIVAS Y MUNICIPIOS</t>
  </si>
  <si>
    <t>5322</t>
  </si>
  <si>
    <t>APORTACIONES DE LAS ENTIDADES FEDERATIVAS A LOS MUNICIPIOS</t>
  </si>
  <si>
    <t>5330</t>
  </si>
  <si>
    <t>5331</t>
  </si>
  <si>
    <t>CONVENIOS DE REASIGNACIÓN</t>
  </si>
  <si>
    <t>5332</t>
  </si>
  <si>
    <t>CONVENIOS DE DESCENTRALIZACIÓN Y OTROS</t>
  </si>
  <si>
    <t>5400</t>
  </si>
  <si>
    <t>INTERESES, COMISIONES Y OTROS GASTOS DE LA DEUDA PÚBLICA</t>
  </si>
  <si>
    <t>5410</t>
  </si>
  <si>
    <t>INTERESES DE LA DEUDA PÚBLICA</t>
  </si>
  <si>
    <t>5411</t>
  </si>
  <si>
    <t>INTERESES DE LA DEUDA PÚBLICA INTERNA</t>
  </si>
  <si>
    <t>5412</t>
  </si>
  <si>
    <t>INTERESES DE LA DEUDA PÚBLICA EXTERNA</t>
  </si>
  <si>
    <t>5420</t>
  </si>
  <si>
    <t>COMISIONES DE LA DEUDA PÚBLICA</t>
  </si>
  <si>
    <t>5421</t>
  </si>
  <si>
    <t>COMISIONES DE LA DEUDA PÚBLICA INTERNA</t>
  </si>
  <si>
    <t>5422</t>
  </si>
  <si>
    <t>COMISIONES DE LA DEUDA PÚBLICA EXTERNA</t>
  </si>
  <si>
    <t>5430</t>
  </si>
  <si>
    <t>GASTOS DE LA DEUDA PÚBLICA</t>
  </si>
  <si>
    <t>5431</t>
  </si>
  <si>
    <t>GASTOS DE LA DEUDA PÚBLICA INTERNA</t>
  </si>
  <si>
    <t>5432</t>
  </si>
  <si>
    <t>GASTOS DE LA DEUDA PÚBLICA EXTERNA</t>
  </si>
  <si>
    <t>5440</t>
  </si>
  <si>
    <t>COSTO POR COBERTURAS</t>
  </si>
  <si>
    <t>5441</t>
  </si>
  <si>
    <t>5450</t>
  </si>
  <si>
    <t>APOYOS FINANCIEROS</t>
  </si>
  <si>
    <t>5451</t>
  </si>
  <si>
    <t>APOYOS FINANCIEROS A INTERMEDIARIOS</t>
  </si>
  <si>
    <t>5452</t>
  </si>
  <si>
    <t>APOYOS FINANCIEROS A AHORRADORES Y DEUDORES DEL SISTEMA FINANCIERO NACIONAL</t>
  </si>
  <si>
    <t>5500</t>
  </si>
  <si>
    <t>OTROS GASTOS Y PÉRDIDAS EXTRAORDINARIAS</t>
  </si>
  <si>
    <t>5510</t>
  </si>
  <si>
    <t>ESTIMACIONES, DEPRECIACIONES, DETERIOROS, OBSOLESCENCIA Y AMORTIZACIONES</t>
  </si>
  <si>
    <t>5511</t>
  </si>
  <si>
    <t>ESTIMACIONES POR PÉRDIDA O DETERIORO DE ACTIVOS CIRCULANTES</t>
  </si>
  <si>
    <t>5512</t>
  </si>
  <si>
    <t>ESTIMACIONES POR PÉRDIDA O DETERIORO DE ACTIVO NO CIRCULANTE</t>
  </si>
  <si>
    <t>5513</t>
  </si>
  <si>
    <t>DEPRECIACIÓN DE BIENES INMUEBLES</t>
  </si>
  <si>
    <t>5514</t>
  </si>
  <si>
    <t>DEPRECIACIÓN DE INFRAESTRUCTURA</t>
  </si>
  <si>
    <t>5515</t>
  </si>
  <si>
    <t>DEPRECIACIÓN DE BIENES MUEBLES</t>
  </si>
  <si>
    <t>5516</t>
  </si>
  <si>
    <t>DETERIORO DE LOS ACTIVOS BIOLÓGICOS</t>
  </si>
  <si>
    <t>5517</t>
  </si>
  <si>
    <t>AMORTIZACIÓN DE ACTIVOS INTANGIBLES</t>
  </si>
  <si>
    <t>5520</t>
  </si>
  <si>
    <t xml:space="preserve">PROVISIONES  </t>
  </si>
  <si>
    <t>5521</t>
  </si>
  <si>
    <t>PROVISIONES DE PASIVOS A CORTO PLAZO</t>
  </si>
  <si>
    <t>5522</t>
  </si>
  <si>
    <t>PROVISIONES DE PASIVOS A LARGO PLAZO</t>
  </si>
  <si>
    <t>5530</t>
  </si>
  <si>
    <t>DISMINUCIÓN DE INVENTARIOS</t>
  </si>
  <si>
    <t>5531</t>
  </si>
  <si>
    <t>DISMINUCIÓN DE INVENTARIOS DE MERCANCÍAS PARA VENTA</t>
  </si>
  <si>
    <t>5532</t>
  </si>
  <si>
    <t>DISMINUCIÓN DE INVENTARIOS DE MERCANCÍAS TERMINADAS</t>
  </si>
  <si>
    <t>5533</t>
  </si>
  <si>
    <t>DISMINUCIÓN DE INVENTARIOS DE MERCANCÍAS EN PROCESO DE ELABORACIÓN</t>
  </si>
  <si>
    <t>5534</t>
  </si>
  <si>
    <t>DISMINUCIÓN DE INVENTARIOS DE MATERIAS PRIMAS, MATERIALES Y SUMINISTROS PARA PRODUCCIÓN</t>
  </si>
  <si>
    <t>5535</t>
  </si>
  <si>
    <t>DISMINUCIÓN DE ALMACÉN DE MATERIALES Y SUMINISTROS DE CONSUMO</t>
  </si>
  <si>
    <t>5540</t>
  </si>
  <si>
    <t>AUMENTO POR INSUFICIENCIA DE ESTIMACIONES POR PÉRDIDA O DETERIORO U OBSOLESCENCIA</t>
  </si>
  <si>
    <t>5541</t>
  </si>
  <si>
    <t>5550</t>
  </si>
  <si>
    <t>AUMENTO POR INSUFICIENCIA DE PROVISIONES</t>
  </si>
  <si>
    <t>5551</t>
  </si>
  <si>
    <t>5590</t>
  </si>
  <si>
    <t>OTROS GASTOS</t>
  </si>
  <si>
    <t>5591</t>
  </si>
  <si>
    <t>GASTOS DE EJERCICIOS ANTERIORES</t>
  </si>
  <si>
    <t>5592</t>
  </si>
  <si>
    <t>PÉRDIDAS POR RESPONSABILIDADES</t>
  </si>
  <si>
    <t>5593</t>
  </si>
  <si>
    <t>BONIFICACIONES Y DESCUENTOS OTORGADOS</t>
  </si>
  <si>
    <t>5594</t>
  </si>
  <si>
    <t>DIFERENCIAS POR TIPO DE CAMBIO NEGATIVAS EN EFECTIVO Y EQUIVALENTES</t>
  </si>
  <si>
    <t>5595</t>
  </si>
  <si>
    <t>DIFERENCIAS DE COTIZACIONES NEGATIVAS EN VALORES NEGOCIABLES</t>
  </si>
  <si>
    <t>5596</t>
  </si>
  <si>
    <t>5597</t>
  </si>
  <si>
    <t>PÉRDIDAS POR PARTICIPACIÓN PATRIMONIAL</t>
  </si>
  <si>
    <t>5599</t>
  </si>
  <si>
    <t>OTROS GASTOS VARIOS</t>
  </si>
  <si>
    <t>CUENTA</t>
  </si>
  <si>
    <t>TOTAL DE INGRESOS</t>
  </si>
  <si>
    <t>TOTAL DE GASTOS Y OTRAS PERDIDAS</t>
  </si>
  <si>
    <t>CONTRIBUCIONES DE MEJORAS, DERECHOS, PRODUCTOS Y APROVECHAMIENTOS NO COMPRENDIDOS EN LAS</t>
  </si>
  <si>
    <t>FRACC. DE LEY DE ING. CAUSAD. EN EJER. FISCALES ANT. PEND. DE LIQUID. O PAGO</t>
  </si>
  <si>
    <t>Bajo protesta de decir verdad declaramos que los Estados Financieros y sus Notas son razonablemente correctos y responsabilidad del emisor.</t>
  </si>
  <si>
    <t>INVERSIÓN PÚBLICA</t>
  </si>
  <si>
    <t>INVERSIÓN PÚBLICA NO CAPITALIZABLE</t>
  </si>
  <si>
    <t>DISMINUCIÓN DE BIENES POR PÉRDIDA, OBSOLESCENCIA Y DETERIORO</t>
  </si>
  <si>
    <t>TRANSFERENCIAS DEL EXTERIOR</t>
  </si>
  <si>
    <t>CONSTRUCCIÓN EN BIENES NO CAPITALIZABLES</t>
  </si>
  <si>
    <t>RESULTADO DEL EJERCICIO (AHORRO/DESAHORRO)</t>
  </si>
  <si>
    <t>ENTE PÚBLICO SISTEMA DIF EL GRULLO</t>
  </si>
  <si>
    <t>DEL 1 DE OCTUBRE AL 31 DE DICIEMBRE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</si>
</sst>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28"/>
      <color theme="1"/>
      <name val="C39HrP24DhTt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51">
    <xf numFmtId="0" fontId="0" fillId="0" borderId="0" xfId="0"/>
    <xf numFmtId="0" fontId="2" fillId="0" borderId="0" xfId="0" applyFont="1"/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2" fillId="0" borderId="0" xfId="0" applyFont="1" applyAlignment="1">
      <alignment horizontal="left"/>
    </xf>
    <xf numFmtId="0" fontId="3" fillId="2" borderId="3" xfId="0" applyFont="1" applyFill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  <xf numFmtId="0" fontId="6" fillId="2" borderId="5" xfId="0" applyFont="1" applyFill="1" applyBorder="1" applyAlignment="1">
      <alignment horizontal="left"/>
    </xf>
    <xf numFmtId="0" fontId="6" fillId="0" borderId="7" xfId="0" applyFont="1" applyBorder="1" applyAlignment="1">
      <alignment horizontal="center"/>
    </xf>
    <xf numFmtId="0" fontId="6" fillId="0" borderId="6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4" fillId="0" borderId="4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164" fontId="2" fillId="2" borderId="2" xfId="0" applyNumberFormat="1" applyFont="1" applyFill="1" applyBorder="1" applyAlignment="1">
      <alignment horizontal="right" vertical="center"/>
    </xf>
    <xf numFmtId="164" fontId="2" fillId="2" borderId="8" xfId="0" applyNumberFormat="1" applyFont="1" applyFill="1" applyBorder="1" applyAlignment="1">
      <alignment horizontal="right" vertical="center"/>
    </xf>
    <xf numFmtId="164" fontId="2" fillId="0" borderId="0" xfId="0" applyNumberFormat="1" applyFont="1" applyAlignment="1">
      <alignment horizontal="right" vertical="center"/>
    </xf>
    <xf numFmtId="164" fontId="2" fillId="0" borderId="9" xfId="0" applyNumberFormat="1" applyFont="1" applyBorder="1" applyAlignment="1">
      <alignment horizontal="right" vertical="center"/>
    </xf>
    <xf numFmtId="164" fontId="2" fillId="0" borderId="10" xfId="0" applyNumberFormat="1" applyFont="1" applyBorder="1" applyAlignment="1">
      <alignment horizontal="right" vertical="center"/>
    </xf>
    <xf numFmtId="164" fontId="2" fillId="0" borderId="11" xfId="0" applyNumberFormat="1" applyFont="1" applyBorder="1" applyAlignment="1">
      <alignment horizontal="right" vertical="center"/>
    </xf>
    <xf numFmtId="164" fontId="2" fillId="0" borderId="12" xfId="0" applyNumberFormat="1" applyFont="1" applyBorder="1" applyAlignment="1">
      <alignment horizontal="right" vertical="center"/>
    </xf>
    <xf numFmtId="164" fontId="2" fillId="0" borderId="13" xfId="0" applyNumberFormat="1" applyFont="1" applyBorder="1" applyAlignment="1">
      <alignment horizontal="right" vertical="center"/>
    </xf>
    <xf numFmtId="164" fontId="2" fillId="0" borderId="8" xfId="0" applyNumberFormat="1" applyFont="1" applyBorder="1" applyAlignment="1">
      <alignment horizontal="right" vertical="center"/>
    </xf>
    <xf numFmtId="164" fontId="2" fillId="0" borderId="2" xfId="0" applyNumberFormat="1" applyFont="1" applyBorder="1" applyAlignment="1">
      <alignment horizontal="right" vertical="center"/>
    </xf>
    <xf numFmtId="164" fontId="4" fillId="0" borderId="0" xfId="0" applyNumberFormat="1" applyFont="1" applyAlignment="1">
      <alignment horizontal="center" vertical="center"/>
    </xf>
    <xf numFmtId="0" fontId="3" fillId="0" borderId="5" xfId="0" applyFont="1" applyBorder="1" applyAlignment="1">
      <alignment horizontal="center"/>
    </xf>
    <xf numFmtId="164" fontId="3" fillId="0" borderId="14" xfId="0" applyNumberFormat="1" applyFont="1" applyBorder="1" applyAlignment="1">
      <alignment horizontal="right" vertical="center"/>
    </xf>
    <xf numFmtId="164" fontId="3" fillId="0" borderId="15" xfId="0" applyNumberFormat="1" applyFont="1" applyBorder="1" applyAlignment="1">
      <alignment horizontal="right" vertical="center"/>
    </xf>
    <xf numFmtId="164" fontId="3" fillId="0" borderId="12" xfId="0" applyNumberFormat="1" applyFont="1" applyBorder="1" applyAlignment="1">
      <alignment horizontal="right" vertical="center"/>
    </xf>
    <xf numFmtId="164" fontId="5" fillId="0" borderId="2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164" fontId="2" fillId="0" borderId="14" xfId="0" applyNumberFormat="1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/>
    <xf numFmtId="0" fontId="3" fillId="2" borderId="15" xfId="0" quotePrefix="1" applyNumberFormat="1" applyFont="1" applyFill="1" applyBorder="1" applyAlignment="1">
      <alignment horizontal="center" vertical="center"/>
    </xf>
    <xf numFmtId="0" fontId="3" fillId="2" borderId="14" xfId="0" quotePrefix="1" applyNumberFormat="1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7" fillId="2" borderId="10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8" fillId="2" borderId="12" xfId="0" applyFont="1" applyFill="1" applyBorder="1" applyAlignment="1">
      <alignment horizontal="center"/>
    </xf>
    <xf numFmtId="0" fontId="9" fillId="0" borderId="0" xfId="0" applyFont="1" applyAlignment="1">
      <alignment horizontal="center" vertical="center"/>
    </xf>
  </cellXfs>
  <cellStyles count="3">
    <cellStyle name="Normal" xfId="0" builtinId="0"/>
    <cellStyle name="Normal 2" xfId="1" xr:uid="{00000000-0005-0000-0000-000001000000}"/>
    <cellStyle name="Porcentual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73"/>
  <sheetViews>
    <sheetView tabSelected="1" topLeftCell="A251" zoomScale="90" zoomScaleNormal="90" workbookViewId="0">
      <selection activeCell="P156" sqref="P156"/>
    </sheetView>
  </sheetViews>
  <sheetFormatPr baseColWidth="10" defaultColWidth="11.44140625" defaultRowHeight="13.2"/>
  <cols>
    <col min="1" max="1" width="8" style="4" customWidth="1"/>
    <col min="2" max="2" width="7.88671875" style="4" customWidth="1"/>
    <col min="3" max="12" width="7.33203125" style="4" customWidth="1"/>
    <col min="13" max="14" width="10.33203125" style="4" customWidth="1"/>
    <col min="15" max="15" width="14.88671875" style="24" customWidth="1"/>
    <col min="16" max="16" width="14.6640625" style="24" customWidth="1"/>
    <col min="17" max="16384" width="11.44140625" style="1"/>
  </cols>
  <sheetData>
    <row r="1" spans="1:16" ht="17.100000000000001" customHeight="1">
      <c r="A1" s="44" t="s">
        <v>391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6"/>
    </row>
    <row r="2" spans="1:16" ht="17.100000000000001" customHeight="1">
      <c r="A2" s="44" t="s">
        <v>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6"/>
    </row>
    <row r="3" spans="1:16" ht="17.100000000000001" customHeight="1">
      <c r="A3" s="47" t="s">
        <v>392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9"/>
    </row>
    <row r="4" spans="1:16" ht="4.5" customHeight="1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22"/>
      <c r="P4" s="23"/>
    </row>
    <row r="5" spans="1:16" ht="3" customHeight="1"/>
    <row r="6" spans="1:16">
      <c r="A6" s="15" t="s">
        <v>379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43">
        <v>2020</v>
      </c>
      <c r="P6" s="42">
        <v>2019</v>
      </c>
    </row>
    <row r="7" spans="1:16" ht="2.25" customHeight="1"/>
    <row r="8" spans="1:16">
      <c r="A8" s="16"/>
      <c r="B8" s="17" t="s">
        <v>2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25"/>
      <c r="P8" s="26"/>
    </row>
    <row r="9" spans="1:16">
      <c r="A9" s="18" t="s">
        <v>3</v>
      </c>
      <c r="B9" s="19" t="s">
        <v>4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34">
        <f>O10+O20+O27+O30+O37+O43+O54+O60</f>
        <v>886541.4</v>
      </c>
      <c r="P9" s="34">
        <f>P10+P20+P27+P30+P37+P43+P54+P60</f>
        <v>1599357.5899999999</v>
      </c>
    </row>
    <row r="10" spans="1:16">
      <c r="A10" s="18" t="s">
        <v>5</v>
      </c>
      <c r="B10" s="19" t="s">
        <v>6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34">
        <f>SUM(O11:O18)</f>
        <v>0</v>
      </c>
      <c r="P10" s="34">
        <f>SUM(P11:P18)</f>
        <v>0</v>
      </c>
    </row>
    <row r="11" spans="1:16">
      <c r="A11" s="20" t="s">
        <v>7</v>
      </c>
      <c r="B11" s="21" t="s">
        <v>8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28">
        <v>0</v>
      </c>
      <c r="P11" s="28">
        <v>0</v>
      </c>
    </row>
    <row r="12" spans="1:16">
      <c r="A12" s="20" t="s">
        <v>9</v>
      </c>
      <c r="B12" s="21" t="s">
        <v>10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28">
        <v>0</v>
      </c>
      <c r="P12" s="28">
        <v>0</v>
      </c>
    </row>
    <row r="13" spans="1:16">
      <c r="A13" s="20" t="s">
        <v>11</v>
      </c>
      <c r="B13" s="21" t="s">
        <v>12</v>
      </c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28">
        <v>0</v>
      </c>
      <c r="P13" s="28">
        <v>0</v>
      </c>
    </row>
    <row r="14" spans="1:16">
      <c r="A14" s="20" t="s">
        <v>13</v>
      </c>
      <c r="B14" s="21" t="s">
        <v>14</v>
      </c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28">
        <v>0</v>
      </c>
      <c r="P14" s="28">
        <v>0</v>
      </c>
    </row>
    <row r="15" spans="1:16">
      <c r="A15" s="20" t="s">
        <v>15</v>
      </c>
      <c r="B15" s="21" t="s">
        <v>16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28">
        <v>0</v>
      </c>
      <c r="P15" s="28">
        <v>0</v>
      </c>
    </row>
    <row r="16" spans="1:16">
      <c r="A16" s="20" t="s">
        <v>17</v>
      </c>
      <c r="B16" s="21" t="s">
        <v>18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28">
        <v>0</v>
      </c>
      <c r="P16" s="28">
        <v>0</v>
      </c>
    </row>
    <row r="17" spans="1:16">
      <c r="A17" s="20" t="s">
        <v>19</v>
      </c>
      <c r="B17" s="21" t="s">
        <v>20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28">
        <v>0</v>
      </c>
      <c r="P17" s="28">
        <v>0</v>
      </c>
    </row>
    <row r="18" spans="1:16">
      <c r="A18" s="20" t="s">
        <v>21</v>
      </c>
      <c r="B18" s="21" t="s">
        <v>22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28">
        <v>0</v>
      </c>
      <c r="P18" s="28">
        <v>0</v>
      </c>
    </row>
    <row r="19" spans="1:16">
      <c r="A19" s="20"/>
      <c r="B19" s="21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28"/>
      <c r="P19" s="28"/>
    </row>
    <row r="20" spans="1:16">
      <c r="A20" s="18" t="s">
        <v>23</v>
      </c>
      <c r="B20" s="19" t="s">
        <v>24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34">
        <f>SUM(O21:O25)</f>
        <v>0</v>
      </c>
      <c r="P20" s="34">
        <f>SUM(P21:P25)</f>
        <v>0</v>
      </c>
    </row>
    <row r="21" spans="1:16">
      <c r="A21" s="20" t="s">
        <v>25</v>
      </c>
      <c r="B21" s="21" t="s">
        <v>26</v>
      </c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28">
        <v>0</v>
      </c>
      <c r="P21" s="28">
        <v>0</v>
      </c>
    </row>
    <row r="22" spans="1:16">
      <c r="A22" s="20" t="s">
        <v>27</v>
      </c>
      <c r="B22" s="21" t="s">
        <v>28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28">
        <v>0</v>
      </c>
      <c r="P22" s="28">
        <v>0</v>
      </c>
    </row>
    <row r="23" spans="1:16">
      <c r="A23" s="20" t="s">
        <v>29</v>
      </c>
      <c r="B23" s="21" t="s">
        <v>30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28">
        <v>0</v>
      </c>
      <c r="P23" s="28">
        <v>0</v>
      </c>
    </row>
    <row r="24" spans="1:16">
      <c r="A24" s="20" t="s">
        <v>31</v>
      </c>
      <c r="B24" s="21" t="s">
        <v>32</v>
      </c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28">
        <v>0</v>
      </c>
      <c r="P24" s="28">
        <v>0</v>
      </c>
    </row>
    <row r="25" spans="1:16">
      <c r="A25" s="20" t="s">
        <v>33</v>
      </c>
      <c r="B25" s="21" t="s">
        <v>34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28">
        <v>0</v>
      </c>
      <c r="P25" s="28">
        <v>0</v>
      </c>
    </row>
    <row r="26" spans="1:16">
      <c r="A26" s="20"/>
      <c r="B26" s="21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28"/>
      <c r="P26" s="28"/>
    </row>
    <row r="27" spans="1:16">
      <c r="A27" s="18" t="s">
        <v>35</v>
      </c>
      <c r="B27" s="19" t="s">
        <v>36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34">
        <f>O28</f>
        <v>0</v>
      </c>
      <c r="P27" s="34">
        <f>P28</f>
        <v>0</v>
      </c>
    </row>
    <row r="28" spans="1:16">
      <c r="A28" s="20" t="s">
        <v>37</v>
      </c>
      <c r="B28" s="21" t="s">
        <v>38</v>
      </c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28">
        <v>0</v>
      </c>
      <c r="P28" s="28">
        <v>0</v>
      </c>
    </row>
    <row r="29" spans="1:16">
      <c r="A29" s="20"/>
      <c r="B29" s="21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28"/>
      <c r="P29" s="28"/>
    </row>
    <row r="30" spans="1:16">
      <c r="A30" s="18" t="s">
        <v>39</v>
      </c>
      <c r="B30" s="19" t="s">
        <v>40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34">
        <f>SUM(O31:O35)</f>
        <v>0</v>
      </c>
      <c r="P30" s="34">
        <f>SUM(P31:P35)</f>
        <v>0</v>
      </c>
    </row>
    <row r="31" spans="1:16">
      <c r="A31" s="20" t="s">
        <v>41</v>
      </c>
      <c r="B31" s="21" t="s">
        <v>42</v>
      </c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28">
        <v>0</v>
      </c>
      <c r="P31" s="28">
        <v>0</v>
      </c>
    </row>
    <row r="32" spans="1:16">
      <c r="A32" s="20" t="s">
        <v>43</v>
      </c>
      <c r="B32" s="21" t="s">
        <v>44</v>
      </c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28">
        <v>0</v>
      </c>
      <c r="P32" s="28">
        <v>0</v>
      </c>
    </row>
    <row r="33" spans="1:16">
      <c r="A33" s="20" t="s">
        <v>45</v>
      </c>
      <c r="B33" s="21" t="s">
        <v>46</v>
      </c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28">
        <v>0</v>
      </c>
      <c r="P33" s="28">
        <v>0</v>
      </c>
    </row>
    <row r="34" spans="1:16">
      <c r="A34" s="20" t="s">
        <v>47</v>
      </c>
      <c r="B34" s="21" t="s">
        <v>48</v>
      </c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28">
        <v>0</v>
      </c>
      <c r="P34" s="28">
        <v>0</v>
      </c>
    </row>
    <row r="35" spans="1:16">
      <c r="A35" s="20" t="s">
        <v>49</v>
      </c>
      <c r="B35" s="21" t="s">
        <v>50</v>
      </c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28">
        <v>0</v>
      </c>
      <c r="P35" s="28">
        <v>0</v>
      </c>
    </row>
    <row r="36" spans="1:16">
      <c r="A36" s="20"/>
      <c r="B36" s="21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28"/>
      <c r="P36" s="28"/>
    </row>
    <row r="37" spans="1:16">
      <c r="A37" s="18" t="s">
        <v>51</v>
      </c>
      <c r="B37" s="19" t="s">
        <v>52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34">
        <f>SUM(O38:O41)</f>
        <v>27.1</v>
      </c>
      <c r="P37" s="34">
        <f>SUM(P38:P41)</f>
        <v>112137.89</v>
      </c>
    </row>
    <row r="38" spans="1:16">
      <c r="A38" s="20" t="s">
        <v>53</v>
      </c>
      <c r="B38" s="21" t="s">
        <v>54</v>
      </c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28">
        <v>0</v>
      </c>
      <c r="P38" s="28">
        <v>0</v>
      </c>
    </row>
    <row r="39" spans="1:16">
      <c r="A39" s="20" t="s">
        <v>55</v>
      </c>
      <c r="B39" s="21" t="s">
        <v>56</v>
      </c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28">
        <v>0</v>
      </c>
      <c r="P39" s="28">
        <v>0</v>
      </c>
    </row>
    <row r="40" spans="1:16">
      <c r="A40" s="20" t="s">
        <v>57</v>
      </c>
      <c r="B40" s="21" t="s">
        <v>58</v>
      </c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28">
        <v>0</v>
      </c>
      <c r="P40" s="28">
        <v>0</v>
      </c>
    </row>
    <row r="41" spans="1:16">
      <c r="A41" s="20" t="s">
        <v>59</v>
      </c>
      <c r="B41" s="21" t="s">
        <v>60</v>
      </c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28">
        <v>27.1</v>
      </c>
      <c r="P41" s="28">
        <v>112137.89</v>
      </c>
    </row>
    <row r="42" spans="1:16">
      <c r="A42" s="20"/>
      <c r="B42" s="21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28"/>
      <c r="P42" s="28"/>
    </row>
    <row r="43" spans="1:16">
      <c r="A43" s="18" t="s">
        <v>61</v>
      </c>
      <c r="B43" s="19" t="s">
        <v>62</v>
      </c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34">
        <f>SUM(O44:O52)</f>
        <v>886514.3</v>
      </c>
      <c r="P43" s="34">
        <f>SUM(P44:P52)</f>
        <v>1487219.7</v>
      </c>
    </row>
    <row r="44" spans="1:16">
      <c r="A44" s="20" t="s">
        <v>63</v>
      </c>
      <c r="B44" s="21" t="s">
        <v>64</v>
      </c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28">
        <v>0</v>
      </c>
      <c r="P44" s="28">
        <v>0</v>
      </c>
    </row>
    <row r="45" spans="1:16">
      <c r="A45" s="20" t="s">
        <v>65</v>
      </c>
      <c r="B45" s="21" t="s">
        <v>66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28">
        <v>0</v>
      </c>
      <c r="P45" s="28">
        <v>0</v>
      </c>
    </row>
    <row r="46" spans="1:16">
      <c r="A46" s="20" t="s">
        <v>67</v>
      </c>
      <c r="B46" s="21" t="s">
        <v>68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28">
        <v>0</v>
      </c>
      <c r="P46" s="28">
        <v>0</v>
      </c>
    </row>
    <row r="47" spans="1:16">
      <c r="A47" s="20" t="s">
        <v>69</v>
      </c>
      <c r="B47" s="21" t="s">
        <v>70</v>
      </c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28">
        <v>0</v>
      </c>
      <c r="P47" s="28">
        <v>0</v>
      </c>
    </row>
    <row r="48" spans="1:16">
      <c r="A48" s="20" t="s">
        <v>71</v>
      </c>
      <c r="B48" s="21" t="s">
        <v>72</v>
      </c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28">
        <v>0</v>
      </c>
      <c r="P48" s="28">
        <v>0</v>
      </c>
    </row>
    <row r="49" spans="1:16">
      <c r="A49" s="20" t="s">
        <v>73</v>
      </c>
      <c r="B49" s="21" t="s">
        <v>74</v>
      </c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28">
        <v>0</v>
      </c>
      <c r="P49" s="28">
        <v>0</v>
      </c>
    </row>
    <row r="50" spans="1:16">
      <c r="A50" s="20" t="s">
        <v>75</v>
      </c>
      <c r="B50" s="21" t="s">
        <v>76</v>
      </c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28">
        <v>0</v>
      </c>
      <c r="P50" s="28">
        <v>0</v>
      </c>
    </row>
    <row r="51" spans="1:16">
      <c r="A51" s="20" t="s">
        <v>77</v>
      </c>
      <c r="B51" s="21" t="s">
        <v>78</v>
      </c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28">
        <v>886514.3</v>
      </c>
      <c r="P51" s="28">
        <v>1487219.7</v>
      </c>
    </row>
    <row r="52" spans="1:16">
      <c r="A52" s="20" t="s">
        <v>79</v>
      </c>
      <c r="B52" s="21" t="s">
        <v>80</v>
      </c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28"/>
      <c r="P52" s="28">
        <v>0</v>
      </c>
    </row>
    <row r="53" spans="1:16">
      <c r="A53" s="20"/>
      <c r="B53" s="21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28"/>
      <c r="P53" s="28"/>
    </row>
    <row r="54" spans="1:16">
      <c r="A54" s="18" t="s">
        <v>81</v>
      </c>
      <c r="B54" s="19" t="s">
        <v>82</v>
      </c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34">
        <f>SUM(O55:O58)</f>
        <v>0</v>
      </c>
      <c r="P54" s="34">
        <f>SUM(P55:P58)</f>
        <v>0</v>
      </c>
    </row>
    <row r="55" spans="1:16">
      <c r="A55" s="20" t="s">
        <v>83</v>
      </c>
      <c r="B55" s="21" t="s">
        <v>84</v>
      </c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28">
        <v>0</v>
      </c>
      <c r="P55" s="28">
        <v>0</v>
      </c>
    </row>
    <row r="56" spans="1:16">
      <c r="A56" s="20" t="s">
        <v>85</v>
      </c>
      <c r="B56" s="21" t="s">
        <v>86</v>
      </c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28">
        <v>0</v>
      </c>
      <c r="P56" s="28">
        <v>0</v>
      </c>
    </row>
    <row r="57" spans="1:16">
      <c r="A57" s="20" t="s">
        <v>87</v>
      </c>
      <c r="B57" s="21" t="s">
        <v>88</v>
      </c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28">
        <v>0</v>
      </c>
      <c r="P57" s="28">
        <v>0</v>
      </c>
    </row>
    <row r="58" spans="1:16">
      <c r="A58" s="20" t="s">
        <v>89</v>
      </c>
      <c r="B58" s="21" t="s">
        <v>90</v>
      </c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28">
        <v>0</v>
      </c>
      <c r="P58" s="28">
        <v>0</v>
      </c>
    </row>
    <row r="59" spans="1:16">
      <c r="A59" s="20"/>
      <c r="B59" s="21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28"/>
      <c r="P59" s="28"/>
    </row>
    <row r="60" spans="1:16">
      <c r="A60" s="18" t="s">
        <v>91</v>
      </c>
      <c r="B60" s="19" t="s">
        <v>92</v>
      </c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34">
        <f>SUM(O61:O62)</f>
        <v>0</v>
      </c>
      <c r="P60" s="34">
        <f>SUM(P61:P62)</f>
        <v>0</v>
      </c>
    </row>
    <row r="61" spans="1:16">
      <c r="A61" s="20" t="s">
        <v>93</v>
      </c>
      <c r="B61" s="21" t="s">
        <v>94</v>
      </c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28">
        <v>0</v>
      </c>
      <c r="P61" s="28">
        <v>0</v>
      </c>
    </row>
    <row r="62" spans="1:16">
      <c r="A62" s="20" t="s">
        <v>95</v>
      </c>
      <c r="B62" s="21" t="s">
        <v>382</v>
      </c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28">
        <v>0</v>
      </c>
      <c r="P62" s="28">
        <v>0</v>
      </c>
    </row>
    <row r="63" spans="1:16">
      <c r="A63" s="20"/>
      <c r="B63" s="21" t="s">
        <v>383</v>
      </c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28"/>
      <c r="P63" s="28"/>
    </row>
    <row r="64" spans="1:16">
      <c r="A64" s="20"/>
      <c r="B64" s="21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28"/>
      <c r="P64" s="28"/>
    </row>
    <row r="65" spans="1:16">
      <c r="A65" s="18" t="s">
        <v>96</v>
      </c>
      <c r="B65" s="19" t="s">
        <v>97</v>
      </c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34">
        <f>O66+O72</f>
        <v>6593139.5999999996</v>
      </c>
      <c r="P65" s="34">
        <f>P66+P72</f>
        <v>4610231.6399999997</v>
      </c>
    </row>
    <row r="66" spans="1:16">
      <c r="A66" s="18" t="s">
        <v>98</v>
      </c>
      <c r="B66" s="19" t="s">
        <v>99</v>
      </c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34">
        <f>SUM(O67:O70)</f>
        <v>0</v>
      </c>
      <c r="P66" s="34">
        <f>SUM(P67:P70)</f>
        <v>0</v>
      </c>
    </row>
    <row r="67" spans="1:16">
      <c r="A67" s="20" t="s">
        <v>100</v>
      </c>
      <c r="B67" s="21" t="s">
        <v>101</v>
      </c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28">
        <v>0</v>
      </c>
      <c r="P67" s="28">
        <v>0</v>
      </c>
    </row>
    <row r="68" spans="1:16">
      <c r="A68" s="20" t="s">
        <v>102</v>
      </c>
      <c r="B68" s="21" t="s">
        <v>103</v>
      </c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28">
        <v>0</v>
      </c>
      <c r="P68" s="28">
        <v>0</v>
      </c>
    </row>
    <row r="69" spans="1:16">
      <c r="A69" s="20" t="s">
        <v>104</v>
      </c>
      <c r="B69" s="21" t="s">
        <v>105</v>
      </c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28">
        <v>0</v>
      </c>
      <c r="P69" s="28">
        <v>0</v>
      </c>
    </row>
    <row r="70" spans="1:16">
      <c r="A70" s="20">
        <v>4214</v>
      </c>
      <c r="B70" s="21" t="s">
        <v>64</v>
      </c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28">
        <v>0</v>
      </c>
      <c r="P70" s="28">
        <v>0</v>
      </c>
    </row>
    <row r="71" spans="1:16">
      <c r="A71" s="20"/>
      <c r="B71" s="21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28"/>
      <c r="P71" s="28"/>
    </row>
    <row r="72" spans="1:16">
      <c r="A72" s="18" t="s">
        <v>106</v>
      </c>
      <c r="B72" s="19" t="s">
        <v>107</v>
      </c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34">
        <f>SUM(O73:O78)</f>
        <v>6593139.5999999996</v>
      </c>
      <c r="P72" s="34">
        <f>SUM(P73:P78)</f>
        <v>4610231.6399999997</v>
      </c>
    </row>
    <row r="73" spans="1:16">
      <c r="A73" s="20" t="s">
        <v>108</v>
      </c>
      <c r="B73" s="21" t="s">
        <v>109</v>
      </c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28">
        <v>6593139.5999999996</v>
      </c>
      <c r="P73" s="28">
        <v>4610231.6399999997</v>
      </c>
    </row>
    <row r="74" spans="1:16">
      <c r="A74" s="20" t="s">
        <v>110</v>
      </c>
      <c r="B74" s="21" t="s">
        <v>111</v>
      </c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28">
        <v>0</v>
      </c>
      <c r="P74" s="28">
        <v>0</v>
      </c>
    </row>
    <row r="75" spans="1:16">
      <c r="A75" s="20" t="s">
        <v>112</v>
      </c>
      <c r="B75" s="21" t="s">
        <v>113</v>
      </c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28">
        <v>0</v>
      </c>
      <c r="P75" s="28">
        <v>0</v>
      </c>
    </row>
    <row r="76" spans="1:16">
      <c r="A76" s="20" t="s">
        <v>114</v>
      </c>
      <c r="B76" s="21" t="s">
        <v>115</v>
      </c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28">
        <v>0</v>
      </c>
      <c r="P76" s="28">
        <v>0</v>
      </c>
    </row>
    <row r="77" spans="1:16">
      <c r="A77" s="20" t="s">
        <v>116</v>
      </c>
      <c r="B77" s="21" t="s">
        <v>117</v>
      </c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28">
        <v>0</v>
      </c>
      <c r="P77" s="28">
        <v>0</v>
      </c>
    </row>
    <row r="78" spans="1:16">
      <c r="A78" s="20">
        <v>4226</v>
      </c>
      <c r="B78" s="41" t="s">
        <v>388</v>
      </c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28">
        <v>0</v>
      </c>
      <c r="P78" s="28">
        <v>0</v>
      </c>
    </row>
    <row r="79" spans="1:16">
      <c r="A79" s="20"/>
      <c r="B79" s="21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28"/>
      <c r="P79" s="28"/>
    </row>
    <row r="80" spans="1:16">
      <c r="A80" s="18" t="s">
        <v>118</v>
      </c>
      <c r="B80" s="19" t="s">
        <v>119</v>
      </c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34">
        <f>O81+O85+O92+O94+O97</f>
        <v>0</v>
      </c>
      <c r="P80" s="34">
        <f>P81+P85+P92+P94+P97</f>
        <v>0</v>
      </c>
    </row>
    <row r="81" spans="1:16">
      <c r="A81" s="18" t="s">
        <v>120</v>
      </c>
      <c r="B81" s="19" t="s">
        <v>121</v>
      </c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34">
        <f>SUM(O82:O83)</f>
        <v>0</v>
      </c>
      <c r="P81" s="34">
        <f>SUM(P82:P83)</f>
        <v>0</v>
      </c>
    </row>
    <row r="82" spans="1:16">
      <c r="A82" s="20" t="s">
        <v>122</v>
      </c>
      <c r="B82" s="21" t="s">
        <v>123</v>
      </c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28">
        <v>0</v>
      </c>
      <c r="P82" s="28">
        <v>0</v>
      </c>
    </row>
    <row r="83" spans="1:16">
      <c r="A83" s="20" t="s">
        <v>124</v>
      </c>
      <c r="B83" s="21" t="s">
        <v>125</v>
      </c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28">
        <v>0</v>
      </c>
      <c r="P83" s="28">
        <v>0</v>
      </c>
    </row>
    <row r="84" spans="1:16">
      <c r="A84" s="20"/>
      <c r="B84" s="21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28"/>
      <c r="P84" s="28"/>
    </row>
    <row r="85" spans="1:16">
      <c r="A85" s="18" t="s">
        <v>126</v>
      </c>
      <c r="B85" s="19" t="s">
        <v>127</v>
      </c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34">
        <f>SUM(O86:O90)</f>
        <v>0</v>
      </c>
      <c r="P85" s="34">
        <f>SUM(P86:P90)</f>
        <v>0</v>
      </c>
    </row>
    <row r="86" spans="1:16">
      <c r="A86" s="20" t="s">
        <v>128</v>
      </c>
      <c r="B86" s="21" t="s">
        <v>129</v>
      </c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28">
        <v>0</v>
      </c>
      <c r="P86" s="28">
        <v>0</v>
      </c>
    </row>
    <row r="87" spans="1:16">
      <c r="A87" s="20" t="s">
        <v>130</v>
      </c>
      <c r="B87" s="21" t="s">
        <v>131</v>
      </c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28">
        <v>0</v>
      </c>
      <c r="P87" s="28">
        <v>0</v>
      </c>
    </row>
    <row r="88" spans="1:16">
      <c r="A88" s="20" t="s">
        <v>132</v>
      </c>
      <c r="B88" s="21" t="s">
        <v>133</v>
      </c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28">
        <v>0</v>
      </c>
      <c r="P88" s="28">
        <v>0</v>
      </c>
    </row>
    <row r="89" spans="1:16">
      <c r="A89" s="20" t="s">
        <v>134</v>
      </c>
      <c r="B89" s="21" t="s">
        <v>135</v>
      </c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28">
        <v>0</v>
      </c>
      <c r="P89" s="28">
        <v>0</v>
      </c>
    </row>
    <row r="90" spans="1:16">
      <c r="A90" s="20" t="s">
        <v>136</v>
      </c>
      <c r="B90" s="21" t="s">
        <v>137</v>
      </c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28">
        <v>0</v>
      </c>
      <c r="P90" s="28">
        <v>0</v>
      </c>
    </row>
    <row r="91" spans="1:16">
      <c r="A91" s="20"/>
      <c r="B91" s="21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28"/>
      <c r="P91" s="28"/>
    </row>
    <row r="92" spans="1:16">
      <c r="A92" s="18" t="s">
        <v>138</v>
      </c>
      <c r="B92" s="19" t="s">
        <v>139</v>
      </c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35">
        <v>0</v>
      </c>
      <c r="P92" s="35">
        <v>0</v>
      </c>
    </row>
    <row r="93" spans="1:16">
      <c r="A93" s="18"/>
      <c r="B93" s="19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36"/>
      <c r="P93" s="36"/>
    </row>
    <row r="94" spans="1:16">
      <c r="A94" s="18" t="s">
        <v>140</v>
      </c>
      <c r="B94" s="19" t="s">
        <v>141</v>
      </c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34">
        <f>O95</f>
        <v>0</v>
      </c>
      <c r="P94" s="34">
        <f>P95</f>
        <v>0</v>
      </c>
    </row>
    <row r="95" spans="1:16">
      <c r="A95" s="20" t="s">
        <v>142</v>
      </c>
      <c r="B95" s="21" t="s">
        <v>141</v>
      </c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28">
        <v>0</v>
      </c>
      <c r="P95" s="28">
        <v>0</v>
      </c>
    </row>
    <row r="96" spans="1:16">
      <c r="A96" s="20"/>
      <c r="B96" s="21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28"/>
      <c r="P96" s="28"/>
    </row>
    <row r="97" spans="1:16">
      <c r="A97" s="18" t="s">
        <v>143</v>
      </c>
      <c r="B97" s="19" t="s">
        <v>157</v>
      </c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34">
        <f>SUM(O98:O104)</f>
        <v>0</v>
      </c>
      <c r="P97" s="34">
        <f>SUM(P98:P104)</f>
        <v>0</v>
      </c>
    </row>
    <row r="98" spans="1:16">
      <c r="A98" s="20" t="s">
        <v>144</v>
      </c>
      <c r="B98" s="21" t="s">
        <v>145</v>
      </c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28">
        <v>0</v>
      </c>
      <c r="P98" s="28">
        <v>0</v>
      </c>
    </row>
    <row r="99" spans="1:16">
      <c r="A99" s="20" t="s">
        <v>146</v>
      </c>
      <c r="B99" s="21" t="s">
        <v>147</v>
      </c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28">
        <v>0</v>
      </c>
      <c r="P99" s="28">
        <v>0</v>
      </c>
    </row>
    <row r="100" spans="1:16">
      <c r="A100" s="20" t="s">
        <v>148</v>
      </c>
      <c r="B100" s="21" t="s">
        <v>149</v>
      </c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28">
        <v>0</v>
      </c>
      <c r="P100" s="28">
        <v>0</v>
      </c>
    </row>
    <row r="101" spans="1:16">
      <c r="A101" s="20" t="s">
        <v>150</v>
      </c>
      <c r="B101" s="21" t="s">
        <v>151</v>
      </c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28">
        <v>0</v>
      </c>
      <c r="P101" s="28">
        <v>0</v>
      </c>
    </row>
    <row r="102" spans="1:16">
      <c r="A102" s="20" t="s">
        <v>152</v>
      </c>
      <c r="B102" s="21" t="s">
        <v>153</v>
      </c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28">
        <v>0</v>
      </c>
      <c r="P102" s="28">
        <v>0</v>
      </c>
    </row>
    <row r="103" spans="1:16">
      <c r="A103" s="20" t="s">
        <v>154</v>
      </c>
      <c r="B103" s="21" t="s">
        <v>155</v>
      </c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28">
        <v>0</v>
      </c>
      <c r="P103" s="28">
        <v>0</v>
      </c>
    </row>
    <row r="104" spans="1:16">
      <c r="A104" s="20" t="s">
        <v>156</v>
      </c>
      <c r="B104" s="21" t="s">
        <v>157</v>
      </c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28">
        <v>0</v>
      </c>
      <c r="P104" s="28">
        <v>0</v>
      </c>
    </row>
    <row r="105" spans="1:16">
      <c r="A105" s="20"/>
      <c r="B105" s="21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28"/>
      <c r="P105" s="28"/>
    </row>
    <row r="106" spans="1:16">
      <c r="A106" s="33"/>
      <c r="B106" s="9" t="s">
        <v>380</v>
      </c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34">
        <f>O9+O65+O80</f>
        <v>7479681</v>
      </c>
      <c r="P106" s="34">
        <f>P9+P65+P80</f>
        <v>6209589.2299999995</v>
      </c>
    </row>
    <row r="107" spans="1:16">
      <c r="A107" s="20"/>
      <c r="B107" s="21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28"/>
      <c r="P107" s="28"/>
    </row>
    <row r="108" spans="1:16">
      <c r="A108" s="18"/>
      <c r="B108" s="19" t="s">
        <v>0</v>
      </c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28"/>
      <c r="P108" s="28"/>
    </row>
    <row r="109" spans="1:16">
      <c r="A109" s="18" t="s">
        <v>158</v>
      </c>
      <c r="B109" s="19" t="s">
        <v>159</v>
      </c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34">
        <f>O110+O118+O129</f>
        <v>5769259.7000000002</v>
      </c>
      <c r="P109" s="34">
        <f>P110+P118+P129</f>
        <v>5209067.8600000003</v>
      </c>
    </row>
    <row r="110" spans="1:16">
      <c r="A110" s="18" t="s">
        <v>160</v>
      </c>
      <c r="B110" s="19" t="s">
        <v>161</v>
      </c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34">
        <f>SUM(O111:O116)</f>
        <v>3909658.64</v>
      </c>
      <c r="P110" s="34">
        <f>SUM(P111:P116)</f>
        <v>3239159.65</v>
      </c>
    </row>
    <row r="111" spans="1:16">
      <c r="A111" s="20" t="s">
        <v>162</v>
      </c>
      <c r="B111" s="21" t="s">
        <v>163</v>
      </c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28">
        <v>1455893.1</v>
      </c>
      <c r="P111" s="28">
        <v>1387118.05</v>
      </c>
    </row>
    <row r="112" spans="1:16">
      <c r="A112" s="20" t="s">
        <v>164</v>
      </c>
      <c r="B112" s="21" t="s">
        <v>165</v>
      </c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28">
        <v>1798538.18</v>
      </c>
      <c r="P112" s="28">
        <v>1384941.45</v>
      </c>
    </row>
    <row r="113" spans="1:16">
      <c r="A113" s="20" t="s">
        <v>166</v>
      </c>
      <c r="B113" s="21" t="s">
        <v>167</v>
      </c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28">
        <v>556598.52</v>
      </c>
      <c r="P113" s="28">
        <v>375103.36</v>
      </c>
    </row>
    <row r="114" spans="1:16">
      <c r="A114" s="20" t="s">
        <v>168</v>
      </c>
      <c r="B114" s="21" t="s">
        <v>169</v>
      </c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28">
        <v>98628.84</v>
      </c>
      <c r="P114" s="28">
        <v>91996.79</v>
      </c>
    </row>
    <row r="115" spans="1:16">
      <c r="A115" s="20" t="s">
        <v>170</v>
      </c>
      <c r="B115" s="21" t="s">
        <v>171</v>
      </c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28">
        <v>0</v>
      </c>
      <c r="P115" s="28">
        <v>0</v>
      </c>
    </row>
    <row r="116" spans="1:16">
      <c r="A116" s="20" t="s">
        <v>172</v>
      </c>
      <c r="B116" s="21" t="s">
        <v>173</v>
      </c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28">
        <v>0</v>
      </c>
      <c r="P116" s="28">
        <v>0</v>
      </c>
    </row>
    <row r="117" spans="1:16">
      <c r="A117" s="20"/>
      <c r="B117" s="21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28"/>
      <c r="P117" s="28"/>
    </row>
    <row r="118" spans="1:16">
      <c r="A118" s="18" t="s">
        <v>174</v>
      </c>
      <c r="B118" s="19" t="s">
        <v>175</v>
      </c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34">
        <f>SUM(O119:O127)</f>
        <v>1627521.4400000002</v>
      </c>
      <c r="P118" s="34">
        <f>SUM(P119:P127)</f>
        <v>1577366.8000000003</v>
      </c>
    </row>
    <row r="119" spans="1:16">
      <c r="A119" s="20" t="s">
        <v>176</v>
      </c>
      <c r="B119" s="21" t="s">
        <v>177</v>
      </c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28">
        <v>272788.53000000003</v>
      </c>
      <c r="P119" s="28">
        <v>406192.21</v>
      </c>
    </row>
    <row r="120" spans="1:16">
      <c r="A120" s="20" t="s">
        <v>178</v>
      </c>
      <c r="B120" s="21" t="s">
        <v>179</v>
      </c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28">
        <v>1039860.54</v>
      </c>
      <c r="P120" s="28">
        <v>697170.65</v>
      </c>
    </row>
    <row r="121" spans="1:16">
      <c r="A121" s="20">
        <v>5123</v>
      </c>
      <c r="B121" s="21" t="s">
        <v>180</v>
      </c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28">
        <v>0</v>
      </c>
      <c r="P121" s="28">
        <v>0</v>
      </c>
    </row>
    <row r="122" spans="1:16">
      <c r="A122" s="20" t="s">
        <v>181</v>
      </c>
      <c r="B122" s="21" t="s">
        <v>182</v>
      </c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28">
        <v>167754.89000000001</v>
      </c>
      <c r="P122" s="28">
        <v>47586.05</v>
      </c>
    </row>
    <row r="123" spans="1:16">
      <c r="A123" s="20" t="s">
        <v>183</v>
      </c>
      <c r="B123" s="21" t="s">
        <v>184</v>
      </c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28">
        <v>5493.57</v>
      </c>
      <c r="P123" s="28">
        <v>39207.29</v>
      </c>
    </row>
    <row r="124" spans="1:16">
      <c r="A124" s="20" t="s">
        <v>185</v>
      </c>
      <c r="B124" s="21" t="s">
        <v>186</v>
      </c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28">
        <v>76659.789999999994</v>
      </c>
      <c r="P124" s="28">
        <v>263749</v>
      </c>
    </row>
    <row r="125" spans="1:16">
      <c r="A125" s="20" t="s">
        <v>187</v>
      </c>
      <c r="B125" s="21" t="s">
        <v>188</v>
      </c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28">
        <v>17647.75</v>
      </c>
      <c r="P125" s="28">
        <v>5875</v>
      </c>
    </row>
    <row r="126" spans="1:16">
      <c r="A126" s="20" t="s">
        <v>189</v>
      </c>
      <c r="B126" s="21" t="s">
        <v>190</v>
      </c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28">
        <v>0</v>
      </c>
      <c r="P126" s="28">
        <v>0</v>
      </c>
    </row>
    <row r="127" spans="1:16">
      <c r="A127" s="20" t="s">
        <v>191</v>
      </c>
      <c r="B127" s="21" t="s">
        <v>192</v>
      </c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28">
        <v>47316.37</v>
      </c>
      <c r="P127" s="28">
        <v>117586.6</v>
      </c>
    </row>
    <row r="128" spans="1:16">
      <c r="A128" s="20"/>
      <c r="B128" s="21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28"/>
      <c r="P128" s="28"/>
    </row>
    <row r="129" spans="1:16">
      <c r="A129" s="18" t="s">
        <v>193</v>
      </c>
      <c r="B129" s="19" t="s">
        <v>194</v>
      </c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34">
        <f>SUM(O130:O138)</f>
        <v>232079.62</v>
      </c>
      <c r="P129" s="34">
        <f>SUM(P130:P138)</f>
        <v>392541.41</v>
      </c>
    </row>
    <row r="130" spans="1:16">
      <c r="A130" s="20" t="s">
        <v>195</v>
      </c>
      <c r="B130" s="21" t="s">
        <v>196</v>
      </c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28">
        <v>75456.97</v>
      </c>
      <c r="P130" s="28">
        <v>92681.02</v>
      </c>
    </row>
    <row r="131" spans="1:16">
      <c r="A131" s="20" t="s">
        <v>197</v>
      </c>
      <c r="B131" s="21" t="s">
        <v>198</v>
      </c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28">
        <v>40410.300000000003</v>
      </c>
      <c r="P131" s="28">
        <v>23117.66</v>
      </c>
    </row>
    <row r="132" spans="1:16">
      <c r="A132" s="20" t="s">
        <v>199</v>
      </c>
      <c r="B132" s="21" t="s">
        <v>200</v>
      </c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28">
        <v>5220</v>
      </c>
      <c r="P132" s="28">
        <v>0</v>
      </c>
    </row>
    <row r="133" spans="1:16">
      <c r="A133" s="20" t="s">
        <v>201</v>
      </c>
      <c r="B133" s="21" t="s">
        <v>202</v>
      </c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28">
        <v>43396.27</v>
      </c>
      <c r="P133" s="28">
        <v>36734.89</v>
      </c>
    </row>
    <row r="134" spans="1:16">
      <c r="A134" s="20" t="s">
        <v>203</v>
      </c>
      <c r="B134" s="21" t="s">
        <v>204</v>
      </c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28">
        <v>22953.66</v>
      </c>
      <c r="P134" s="28">
        <v>30800.02</v>
      </c>
    </row>
    <row r="135" spans="1:16">
      <c r="A135" s="20" t="s">
        <v>205</v>
      </c>
      <c r="B135" s="21" t="s">
        <v>206</v>
      </c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28">
        <v>0</v>
      </c>
      <c r="P135" s="28">
        <v>0</v>
      </c>
    </row>
    <row r="136" spans="1:16">
      <c r="A136" s="20" t="s">
        <v>207</v>
      </c>
      <c r="B136" s="21" t="s">
        <v>208</v>
      </c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28">
        <v>17135.62</v>
      </c>
      <c r="P136" s="28">
        <v>45227.37</v>
      </c>
    </row>
    <row r="137" spans="1:16">
      <c r="A137" s="20" t="s">
        <v>209</v>
      </c>
      <c r="B137" s="21" t="s">
        <v>210</v>
      </c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28">
        <v>6070.8</v>
      </c>
      <c r="P137" s="28">
        <v>108883.63</v>
      </c>
    </row>
    <row r="138" spans="1:16">
      <c r="A138" s="20" t="s">
        <v>211</v>
      </c>
      <c r="B138" s="21" t="s">
        <v>212</v>
      </c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28">
        <v>21436</v>
      </c>
      <c r="P138" s="28">
        <v>55096.82</v>
      </c>
    </row>
    <row r="139" spans="1:16">
      <c r="A139" s="20"/>
      <c r="B139" s="21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28"/>
      <c r="P139" s="28"/>
    </row>
    <row r="140" spans="1:16">
      <c r="A140" s="18" t="s">
        <v>213</v>
      </c>
      <c r="B140" s="19" t="s">
        <v>214</v>
      </c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34">
        <f>O141+O145+O149+O153+O159+O164+O168+O171+O178</f>
        <v>1175946.3</v>
      </c>
      <c r="P140" s="34">
        <f>P141+P145+P149+P153+P159+P164+P168+P171+P178</f>
        <v>987433.02</v>
      </c>
    </row>
    <row r="141" spans="1:16">
      <c r="A141" s="18" t="s">
        <v>215</v>
      </c>
      <c r="B141" s="19" t="s">
        <v>109</v>
      </c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34">
        <f>SUM(O142:O143)</f>
        <v>0</v>
      </c>
      <c r="P141" s="34">
        <f>SUM(P142:P143)</f>
        <v>0</v>
      </c>
    </row>
    <row r="142" spans="1:16">
      <c r="A142" s="20" t="s">
        <v>216</v>
      </c>
      <c r="B142" s="21" t="s">
        <v>217</v>
      </c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28">
        <v>0</v>
      </c>
      <c r="P142" s="28">
        <v>0</v>
      </c>
    </row>
    <row r="143" spans="1:16">
      <c r="A143" s="20" t="s">
        <v>218</v>
      </c>
      <c r="B143" s="21" t="s">
        <v>219</v>
      </c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28"/>
      <c r="P143" s="28"/>
    </row>
    <row r="144" spans="1:16">
      <c r="A144" s="20"/>
      <c r="B144" s="21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28"/>
      <c r="P144" s="28"/>
    </row>
    <row r="145" spans="1:16">
      <c r="A145" s="18" t="s">
        <v>220</v>
      </c>
      <c r="B145" s="19" t="s">
        <v>221</v>
      </c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34">
        <f>SUM(O146:O147)</f>
        <v>0</v>
      </c>
      <c r="P145" s="34">
        <f>SUM(P146:P147)</f>
        <v>0</v>
      </c>
    </row>
    <row r="146" spans="1:16">
      <c r="A146" s="20" t="s">
        <v>222</v>
      </c>
      <c r="B146" s="21" t="s">
        <v>223</v>
      </c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28">
        <v>0</v>
      </c>
      <c r="P146" s="28">
        <v>0</v>
      </c>
    </row>
    <row r="147" spans="1:16">
      <c r="A147" s="20" t="s">
        <v>224</v>
      </c>
      <c r="B147" s="21" t="s">
        <v>225</v>
      </c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28">
        <v>0</v>
      </c>
      <c r="P147" s="28">
        <v>0</v>
      </c>
    </row>
    <row r="148" spans="1:16">
      <c r="A148" s="20"/>
      <c r="B148" s="21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28"/>
      <c r="P148" s="28"/>
    </row>
    <row r="149" spans="1:16">
      <c r="A149" s="18" t="s">
        <v>226</v>
      </c>
      <c r="B149" s="19" t="s">
        <v>113</v>
      </c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34">
        <f>SUM(O150:O151)</f>
        <v>0</v>
      </c>
      <c r="P149" s="34">
        <f>SUM(P150:P151)</f>
        <v>0</v>
      </c>
    </row>
    <row r="150" spans="1:16">
      <c r="A150" s="20" t="s">
        <v>227</v>
      </c>
      <c r="B150" s="21" t="s">
        <v>228</v>
      </c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28">
        <v>0</v>
      </c>
      <c r="P150" s="28">
        <v>0</v>
      </c>
    </row>
    <row r="151" spans="1:16">
      <c r="A151" s="20" t="s">
        <v>229</v>
      </c>
      <c r="B151" s="21" t="s">
        <v>230</v>
      </c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28">
        <v>0</v>
      </c>
      <c r="P151" s="28">
        <v>0</v>
      </c>
    </row>
    <row r="152" spans="1:16">
      <c r="A152" s="20"/>
      <c r="B152" s="21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28"/>
      <c r="P152" s="28"/>
    </row>
    <row r="153" spans="1:16">
      <c r="A153" s="18" t="s">
        <v>231</v>
      </c>
      <c r="B153" s="19" t="s">
        <v>115</v>
      </c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34">
        <f>SUM(O154:O157)</f>
        <v>1175946.3</v>
      </c>
      <c r="P153" s="34">
        <f>SUM(P154:P157)</f>
        <v>987433.02</v>
      </c>
    </row>
    <row r="154" spans="1:16">
      <c r="A154" s="20" t="s">
        <v>232</v>
      </c>
      <c r="B154" s="21" t="s">
        <v>233</v>
      </c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28">
        <v>580946.30000000005</v>
      </c>
      <c r="P154" s="28">
        <v>183724.24</v>
      </c>
    </row>
    <row r="155" spans="1:16">
      <c r="A155" s="20" t="s">
        <v>234</v>
      </c>
      <c r="B155" s="21" t="s">
        <v>235</v>
      </c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28">
        <v>595000</v>
      </c>
      <c r="P155" s="28">
        <v>803708.78</v>
      </c>
    </row>
    <row r="156" spans="1:16">
      <c r="A156" s="20" t="s">
        <v>236</v>
      </c>
      <c r="B156" s="21" t="s">
        <v>237</v>
      </c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28">
        <v>0</v>
      </c>
      <c r="P156" s="28">
        <v>0</v>
      </c>
    </row>
    <row r="157" spans="1:16">
      <c r="A157" s="20" t="s">
        <v>238</v>
      </c>
      <c r="B157" s="21" t="s">
        <v>239</v>
      </c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28">
        <v>0</v>
      </c>
      <c r="P157" s="28">
        <v>0</v>
      </c>
    </row>
    <row r="158" spans="1:16">
      <c r="A158" s="20"/>
      <c r="B158" s="21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28"/>
      <c r="P158" s="28"/>
    </row>
    <row r="159" spans="1:16">
      <c r="A159" s="18" t="s">
        <v>240</v>
      </c>
      <c r="B159" s="19" t="s">
        <v>117</v>
      </c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34">
        <f>SUM(O160:O162)</f>
        <v>0</v>
      </c>
      <c r="P159" s="34">
        <f>SUM(P160:P162)</f>
        <v>0</v>
      </c>
    </row>
    <row r="160" spans="1:16">
      <c r="A160" s="20" t="s">
        <v>241</v>
      </c>
      <c r="B160" s="21" t="s">
        <v>242</v>
      </c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28">
        <v>0</v>
      </c>
      <c r="P160" s="28">
        <v>0</v>
      </c>
    </row>
    <row r="161" spans="1:16">
      <c r="A161" s="20" t="s">
        <v>243</v>
      </c>
      <c r="B161" s="21" t="s">
        <v>244</v>
      </c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28">
        <v>0</v>
      </c>
      <c r="P161" s="28">
        <v>0</v>
      </c>
    </row>
    <row r="162" spans="1:16">
      <c r="A162" s="20" t="s">
        <v>245</v>
      </c>
      <c r="B162" s="21" t="s">
        <v>246</v>
      </c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28">
        <v>0</v>
      </c>
      <c r="P162" s="28">
        <v>0</v>
      </c>
    </row>
    <row r="163" spans="1:16">
      <c r="A163" s="20"/>
      <c r="B163" s="21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28"/>
      <c r="P163" s="28"/>
    </row>
    <row r="164" spans="1:16">
      <c r="A164" s="18" t="s">
        <v>247</v>
      </c>
      <c r="B164" s="19" t="s">
        <v>248</v>
      </c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34">
        <f>SUM(O165:O166)</f>
        <v>0</v>
      </c>
      <c r="P164" s="34">
        <f>SUM(P165:P166)</f>
        <v>0</v>
      </c>
    </row>
    <row r="165" spans="1:16">
      <c r="A165" s="20" t="s">
        <v>249</v>
      </c>
      <c r="B165" s="21" t="s">
        <v>250</v>
      </c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28">
        <v>0</v>
      </c>
      <c r="P165" s="28">
        <v>0</v>
      </c>
    </row>
    <row r="166" spans="1:16">
      <c r="A166" s="20" t="s">
        <v>251</v>
      </c>
      <c r="B166" s="21" t="s">
        <v>252</v>
      </c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28">
        <v>0</v>
      </c>
      <c r="P166" s="28">
        <v>0</v>
      </c>
    </row>
    <row r="167" spans="1:16">
      <c r="A167" s="20"/>
      <c r="B167" s="21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28"/>
      <c r="P167" s="28"/>
    </row>
    <row r="168" spans="1:16">
      <c r="A168" s="18" t="s">
        <v>253</v>
      </c>
      <c r="B168" s="19" t="s">
        <v>254</v>
      </c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34">
        <f>O169</f>
        <v>0</v>
      </c>
      <c r="P168" s="34">
        <f>P169</f>
        <v>0</v>
      </c>
    </row>
    <row r="169" spans="1:16">
      <c r="A169" s="20" t="s">
        <v>255</v>
      </c>
      <c r="B169" s="21" t="s">
        <v>256</v>
      </c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28">
        <v>0</v>
      </c>
      <c r="P169" s="28">
        <v>0</v>
      </c>
    </row>
    <row r="170" spans="1:16">
      <c r="A170" s="20"/>
      <c r="B170" s="21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28"/>
      <c r="P170" s="28"/>
    </row>
    <row r="171" spans="1:16">
      <c r="A171" s="18" t="s">
        <v>257</v>
      </c>
      <c r="B171" s="19" t="s">
        <v>258</v>
      </c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34">
        <f>SUM(O172:O176)</f>
        <v>0</v>
      </c>
      <c r="P171" s="34">
        <f>SUM(P172:P176)</f>
        <v>0</v>
      </c>
    </row>
    <row r="172" spans="1:16">
      <c r="A172" s="20" t="s">
        <v>259</v>
      </c>
      <c r="B172" s="21" t="s">
        <v>260</v>
      </c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28">
        <v>0</v>
      </c>
      <c r="P172" s="28">
        <v>0</v>
      </c>
    </row>
    <row r="173" spans="1:16">
      <c r="A173" s="20" t="s">
        <v>261</v>
      </c>
      <c r="B173" s="21" t="s">
        <v>262</v>
      </c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28">
        <v>0</v>
      </c>
      <c r="P173" s="28">
        <v>0</v>
      </c>
    </row>
    <row r="174" spans="1:16">
      <c r="A174" s="20" t="s">
        <v>263</v>
      </c>
      <c r="B174" s="21" t="s">
        <v>264</v>
      </c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28">
        <v>0</v>
      </c>
      <c r="P174" s="28">
        <v>0</v>
      </c>
    </row>
    <row r="175" spans="1:16">
      <c r="A175" s="20" t="s">
        <v>265</v>
      </c>
      <c r="B175" s="21" t="s">
        <v>266</v>
      </c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28">
        <v>0</v>
      </c>
      <c r="P175" s="28">
        <v>0</v>
      </c>
    </row>
    <row r="176" spans="1:16">
      <c r="A176" s="20" t="s">
        <v>267</v>
      </c>
      <c r="B176" s="21" t="s">
        <v>268</v>
      </c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28">
        <v>0</v>
      </c>
      <c r="P176" s="28">
        <v>0</v>
      </c>
    </row>
    <row r="177" spans="1:16">
      <c r="A177" s="20"/>
      <c r="B177" s="21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28"/>
      <c r="P177" s="28"/>
    </row>
    <row r="178" spans="1:16">
      <c r="A178" s="18" t="s">
        <v>269</v>
      </c>
      <c r="B178" s="19" t="s">
        <v>270</v>
      </c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34">
        <f>SUM(O179:O180)</f>
        <v>0</v>
      </c>
      <c r="P178" s="34">
        <f>SUM(P179:P180)</f>
        <v>0</v>
      </c>
    </row>
    <row r="179" spans="1:16">
      <c r="A179" s="20" t="s">
        <v>271</v>
      </c>
      <c r="B179" s="21" t="s">
        <v>272</v>
      </c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28">
        <v>0</v>
      </c>
      <c r="P179" s="28">
        <v>0</v>
      </c>
    </row>
    <row r="180" spans="1:16">
      <c r="A180" s="20" t="s">
        <v>273</v>
      </c>
      <c r="B180" s="21" t="s">
        <v>274</v>
      </c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28">
        <v>0</v>
      </c>
      <c r="P180" s="28">
        <v>0</v>
      </c>
    </row>
    <row r="181" spans="1:16">
      <c r="A181" s="20"/>
      <c r="B181" s="21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28"/>
      <c r="P181" s="28"/>
    </row>
    <row r="182" spans="1:16">
      <c r="A182" s="18" t="s">
        <v>275</v>
      </c>
      <c r="B182" s="19" t="s">
        <v>99</v>
      </c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34">
        <f>O183+O187+O191</f>
        <v>0</v>
      </c>
      <c r="P182" s="34">
        <f>P183+P187+P191</f>
        <v>0</v>
      </c>
    </row>
    <row r="183" spans="1:16">
      <c r="A183" s="18" t="s">
        <v>276</v>
      </c>
      <c r="B183" s="19" t="s">
        <v>101</v>
      </c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34">
        <f>SUM(O184:O185)</f>
        <v>0</v>
      </c>
      <c r="P183" s="34">
        <f>SUM(P184:P185)</f>
        <v>0</v>
      </c>
    </row>
    <row r="184" spans="1:16">
      <c r="A184" s="20" t="s">
        <v>277</v>
      </c>
      <c r="B184" s="21" t="s">
        <v>278</v>
      </c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28">
        <v>0</v>
      </c>
      <c r="P184" s="28">
        <v>0</v>
      </c>
    </row>
    <row r="185" spans="1:16">
      <c r="A185" s="20" t="s">
        <v>279</v>
      </c>
      <c r="B185" s="21" t="s">
        <v>280</v>
      </c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28">
        <v>0</v>
      </c>
      <c r="P185" s="28">
        <v>0</v>
      </c>
    </row>
    <row r="186" spans="1:16">
      <c r="A186" s="20"/>
      <c r="B186" s="21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28"/>
      <c r="P186" s="28"/>
    </row>
    <row r="187" spans="1:16">
      <c r="A187" s="18" t="s">
        <v>281</v>
      </c>
      <c r="B187" s="19" t="s">
        <v>103</v>
      </c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34">
        <f>SUM(O188:O189)</f>
        <v>0</v>
      </c>
      <c r="P187" s="34">
        <f>SUM(P188:P189)</f>
        <v>0</v>
      </c>
    </row>
    <row r="188" spans="1:16">
      <c r="A188" s="20" t="s">
        <v>282</v>
      </c>
      <c r="B188" s="21" t="s">
        <v>283</v>
      </c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28">
        <v>0</v>
      </c>
      <c r="P188" s="28">
        <v>0</v>
      </c>
    </row>
    <row r="189" spans="1:16">
      <c r="A189" s="20" t="s">
        <v>284</v>
      </c>
      <c r="B189" s="21" t="s">
        <v>285</v>
      </c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28">
        <v>0</v>
      </c>
      <c r="P189" s="28">
        <v>0</v>
      </c>
    </row>
    <row r="190" spans="1:16">
      <c r="A190" s="20"/>
      <c r="B190" s="21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28"/>
      <c r="P190" s="28"/>
    </row>
    <row r="191" spans="1:16">
      <c r="A191" s="18" t="s">
        <v>286</v>
      </c>
      <c r="B191" s="19" t="s">
        <v>105</v>
      </c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34">
        <f>SUM(O192:O193)</f>
        <v>0</v>
      </c>
      <c r="P191" s="34">
        <f>SUM(P192:P193)</f>
        <v>0</v>
      </c>
    </row>
    <row r="192" spans="1:16">
      <c r="A192" s="20" t="s">
        <v>287</v>
      </c>
      <c r="B192" s="21" t="s">
        <v>288</v>
      </c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28">
        <v>0</v>
      </c>
      <c r="P192" s="28">
        <v>0</v>
      </c>
    </row>
    <row r="193" spans="1:16">
      <c r="A193" s="20" t="s">
        <v>289</v>
      </c>
      <c r="B193" s="21" t="s">
        <v>290</v>
      </c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28">
        <v>0</v>
      </c>
      <c r="P193" s="28">
        <v>0</v>
      </c>
    </row>
    <row r="194" spans="1:16">
      <c r="A194" s="20"/>
      <c r="B194" s="21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28"/>
      <c r="P194" s="28"/>
    </row>
    <row r="195" spans="1:16">
      <c r="A195" s="18" t="s">
        <v>291</v>
      </c>
      <c r="B195" s="19" t="s">
        <v>292</v>
      </c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34">
        <f>O196+O200+O204+O208+O211</f>
        <v>0</v>
      </c>
      <c r="P195" s="34">
        <f>P196+P200+P204+P208+P211</f>
        <v>0</v>
      </c>
    </row>
    <row r="196" spans="1:16">
      <c r="A196" s="18" t="s">
        <v>293</v>
      </c>
      <c r="B196" s="19" t="s">
        <v>294</v>
      </c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34">
        <f>SUM(O197:O198)</f>
        <v>0</v>
      </c>
      <c r="P196" s="34">
        <f>SUM(P197:P198)</f>
        <v>0</v>
      </c>
    </row>
    <row r="197" spans="1:16">
      <c r="A197" s="20" t="s">
        <v>295</v>
      </c>
      <c r="B197" s="21" t="s">
        <v>296</v>
      </c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28">
        <v>0</v>
      </c>
      <c r="P197" s="28">
        <v>0</v>
      </c>
    </row>
    <row r="198" spans="1:16">
      <c r="A198" s="20" t="s">
        <v>297</v>
      </c>
      <c r="B198" s="21" t="s">
        <v>298</v>
      </c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28">
        <v>0</v>
      </c>
      <c r="P198" s="28">
        <v>0</v>
      </c>
    </row>
    <row r="199" spans="1:16">
      <c r="A199" s="20"/>
      <c r="B199" s="21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28"/>
      <c r="P199" s="28"/>
    </row>
    <row r="200" spans="1:16">
      <c r="A200" s="18" t="s">
        <v>299</v>
      </c>
      <c r="B200" s="19" t="s">
        <v>300</v>
      </c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34">
        <f>SUM(O201:O202)</f>
        <v>0</v>
      </c>
      <c r="P200" s="34">
        <f>SUM(P201:P202)</f>
        <v>0</v>
      </c>
    </row>
    <row r="201" spans="1:16">
      <c r="A201" s="20" t="s">
        <v>301</v>
      </c>
      <c r="B201" s="21" t="s">
        <v>302</v>
      </c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28">
        <v>0</v>
      </c>
      <c r="P201" s="28">
        <v>0</v>
      </c>
    </row>
    <row r="202" spans="1:16">
      <c r="A202" s="20" t="s">
        <v>303</v>
      </c>
      <c r="B202" s="21" t="s">
        <v>304</v>
      </c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28">
        <v>0</v>
      </c>
      <c r="P202" s="28">
        <v>0</v>
      </c>
    </row>
    <row r="203" spans="1:16">
      <c r="A203" s="20"/>
      <c r="B203" s="21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28"/>
      <c r="P203" s="28"/>
    </row>
    <row r="204" spans="1:16">
      <c r="A204" s="18" t="s">
        <v>305</v>
      </c>
      <c r="B204" s="19" t="s">
        <v>306</v>
      </c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34">
        <f>SUM(O205:O206)</f>
        <v>0</v>
      </c>
      <c r="P204" s="34">
        <f>SUM(P205:P206)</f>
        <v>0</v>
      </c>
    </row>
    <row r="205" spans="1:16">
      <c r="A205" s="20" t="s">
        <v>307</v>
      </c>
      <c r="B205" s="21" t="s">
        <v>308</v>
      </c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28">
        <v>0</v>
      </c>
      <c r="P205" s="28">
        <v>0</v>
      </c>
    </row>
    <row r="206" spans="1:16">
      <c r="A206" s="20" t="s">
        <v>309</v>
      </c>
      <c r="B206" s="21" t="s">
        <v>310</v>
      </c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28">
        <v>0</v>
      </c>
      <c r="P206" s="28">
        <v>0</v>
      </c>
    </row>
    <row r="207" spans="1:16">
      <c r="A207" s="20"/>
      <c r="B207" s="21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28"/>
      <c r="P207" s="28"/>
    </row>
    <row r="208" spans="1:16">
      <c r="A208" s="18" t="s">
        <v>311</v>
      </c>
      <c r="B208" s="19" t="s">
        <v>312</v>
      </c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34">
        <f>O209</f>
        <v>0</v>
      </c>
      <c r="P208" s="34">
        <f>P209</f>
        <v>0</v>
      </c>
    </row>
    <row r="209" spans="1:16">
      <c r="A209" s="20" t="s">
        <v>313</v>
      </c>
      <c r="B209" s="21" t="s">
        <v>312</v>
      </c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28">
        <v>0</v>
      </c>
      <c r="P209" s="28">
        <v>0</v>
      </c>
    </row>
    <row r="210" spans="1:16">
      <c r="A210" s="20"/>
      <c r="B210" s="21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28"/>
      <c r="P210" s="28"/>
    </row>
    <row r="211" spans="1:16">
      <c r="A211" s="18" t="s">
        <v>314</v>
      </c>
      <c r="B211" s="19" t="s">
        <v>315</v>
      </c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34">
        <f>SUM(O212:O213)</f>
        <v>0</v>
      </c>
      <c r="P211" s="34">
        <f>SUM(P212:P213)</f>
        <v>0</v>
      </c>
    </row>
    <row r="212" spans="1:16">
      <c r="A212" s="20" t="s">
        <v>316</v>
      </c>
      <c r="B212" s="21" t="s">
        <v>317</v>
      </c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28">
        <v>0</v>
      </c>
      <c r="P212" s="28">
        <v>0</v>
      </c>
    </row>
    <row r="213" spans="1:16">
      <c r="A213" s="20" t="s">
        <v>318</v>
      </c>
      <c r="B213" s="21" t="s">
        <v>319</v>
      </c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28">
        <v>0</v>
      </c>
      <c r="P213" s="28">
        <v>0</v>
      </c>
    </row>
    <row r="214" spans="1:16">
      <c r="A214" s="20"/>
      <c r="B214" s="21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28"/>
      <c r="P214" s="28"/>
    </row>
    <row r="215" spans="1:16">
      <c r="A215" s="18" t="s">
        <v>320</v>
      </c>
      <c r="B215" s="19" t="s">
        <v>321</v>
      </c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34">
        <f>O216+O225+O229+O236+O239+O242</f>
        <v>0</v>
      </c>
      <c r="P215" s="34">
        <f>P216+P225+P229+P236+P239+P242</f>
        <v>0</v>
      </c>
    </row>
    <row r="216" spans="1:16">
      <c r="A216" s="18" t="s">
        <v>322</v>
      </c>
      <c r="B216" s="19" t="s">
        <v>323</v>
      </c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34">
        <f>SUM(O217:O224)</f>
        <v>0</v>
      </c>
      <c r="P216" s="34">
        <f>SUM(P217:P224)</f>
        <v>0</v>
      </c>
    </row>
    <row r="217" spans="1:16">
      <c r="A217" s="20" t="s">
        <v>324</v>
      </c>
      <c r="B217" s="21" t="s">
        <v>325</v>
      </c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28">
        <v>0</v>
      </c>
      <c r="P217" s="28">
        <v>0</v>
      </c>
    </row>
    <row r="218" spans="1:16">
      <c r="A218" s="20" t="s">
        <v>326</v>
      </c>
      <c r="B218" s="21" t="s">
        <v>327</v>
      </c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28">
        <v>0</v>
      </c>
      <c r="P218" s="28">
        <v>0</v>
      </c>
    </row>
    <row r="219" spans="1:16">
      <c r="A219" s="20" t="s">
        <v>328</v>
      </c>
      <c r="B219" s="21" t="s">
        <v>329</v>
      </c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28">
        <v>0</v>
      </c>
      <c r="P219" s="28">
        <v>0</v>
      </c>
    </row>
    <row r="220" spans="1:16">
      <c r="A220" s="20" t="s">
        <v>330</v>
      </c>
      <c r="B220" s="21" t="s">
        <v>331</v>
      </c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28">
        <v>0</v>
      </c>
      <c r="P220" s="28">
        <v>0</v>
      </c>
    </row>
    <row r="221" spans="1:16">
      <c r="A221" s="20" t="s">
        <v>332</v>
      </c>
      <c r="B221" s="21" t="s">
        <v>333</v>
      </c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28">
        <v>0</v>
      </c>
      <c r="P221" s="28">
        <v>0</v>
      </c>
    </row>
    <row r="222" spans="1:16">
      <c r="A222" s="20" t="s">
        <v>334</v>
      </c>
      <c r="B222" s="21" t="s">
        <v>335</v>
      </c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28">
        <v>0</v>
      </c>
      <c r="P222" s="28">
        <v>0</v>
      </c>
    </row>
    <row r="223" spans="1:16">
      <c r="A223" s="20" t="s">
        <v>336</v>
      </c>
      <c r="B223" s="21" t="s">
        <v>337</v>
      </c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28">
        <v>0</v>
      </c>
      <c r="P223" s="28">
        <v>0</v>
      </c>
    </row>
    <row r="224" spans="1:16">
      <c r="A224" s="20">
        <v>5518</v>
      </c>
      <c r="B224" s="40" t="s">
        <v>387</v>
      </c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27">
        <v>0</v>
      </c>
      <c r="P224" s="27">
        <v>0</v>
      </c>
    </row>
    <row r="225" spans="1:16">
      <c r="A225" s="18" t="s">
        <v>338</v>
      </c>
      <c r="B225" s="19" t="s">
        <v>339</v>
      </c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34">
        <f>SUM(O226:O227)</f>
        <v>0</v>
      </c>
      <c r="P225" s="34">
        <f>SUM(P226:P227)</f>
        <v>0</v>
      </c>
    </row>
    <row r="226" spans="1:16">
      <c r="A226" s="20" t="s">
        <v>340</v>
      </c>
      <c r="B226" s="21" t="s">
        <v>341</v>
      </c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28">
        <v>0</v>
      </c>
      <c r="P226" s="28">
        <v>0</v>
      </c>
    </row>
    <row r="227" spans="1:16">
      <c r="A227" s="20" t="s">
        <v>342</v>
      </c>
      <c r="B227" s="21" t="s">
        <v>343</v>
      </c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28">
        <v>0</v>
      </c>
      <c r="P227" s="28">
        <v>0</v>
      </c>
    </row>
    <row r="228" spans="1:16">
      <c r="A228" s="20"/>
      <c r="B228" s="21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28"/>
      <c r="P228" s="28"/>
    </row>
    <row r="229" spans="1:16">
      <c r="A229" s="18" t="s">
        <v>344</v>
      </c>
      <c r="B229" s="19" t="s">
        <v>345</v>
      </c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34">
        <f>SUM(O230:O234)</f>
        <v>0</v>
      </c>
      <c r="P229" s="34">
        <f>SUM(P230:P234)</f>
        <v>0</v>
      </c>
    </row>
    <row r="230" spans="1:16">
      <c r="A230" s="20" t="s">
        <v>346</v>
      </c>
      <c r="B230" s="21" t="s">
        <v>347</v>
      </c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28">
        <v>0</v>
      </c>
      <c r="P230" s="28">
        <v>0</v>
      </c>
    </row>
    <row r="231" spans="1:16">
      <c r="A231" s="20" t="s">
        <v>348</v>
      </c>
      <c r="B231" s="21" t="s">
        <v>349</v>
      </c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28">
        <v>0</v>
      </c>
      <c r="P231" s="28">
        <v>0</v>
      </c>
    </row>
    <row r="232" spans="1:16">
      <c r="A232" s="20" t="s">
        <v>350</v>
      </c>
      <c r="B232" s="21" t="s">
        <v>351</v>
      </c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28">
        <v>0</v>
      </c>
      <c r="P232" s="28">
        <v>0</v>
      </c>
    </row>
    <row r="233" spans="1:16">
      <c r="A233" s="20" t="s">
        <v>352</v>
      </c>
      <c r="B233" s="21" t="s">
        <v>353</v>
      </c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28">
        <v>0</v>
      </c>
      <c r="P233" s="28">
        <v>0</v>
      </c>
    </row>
    <row r="234" spans="1:16">
      <c r="A234" s="20" t="s">
        <v>354</v>
      </c>
      <c r="B234" s="21" t="s">
        <v>355</v>
      </c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28">
        <v>0</v>
      </c>
      <c r="P234" s="28">
        <v>0</v>
      </c>
    </row>
    <row r="235" spans="1:16">
      <c r="A235" s="20"/>
      <c r="B235" s="21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28"/>
      <c r="P235" s="28"/>
    </row>
    <row r="236" spans="1:16">
      <c r="A236" s="18" t="s">
        <v>356</v>
      </c>
      <c r="B236" s="19" t="s">
        <v>357</v>
      </c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34">
        <f>O237</f>
        <v>0</v>
      </c>
      <c r="P236" s="34">
        <f>P237</f>
        <v>0</v>
      </c>
    </row>
    <row r="237" spans="1:16">
      <c r="A237" s="20" t="s">
        <v>358</v>
      </c>
      <c r="B237" s="21" t="s">
        <v>357</v>
      </c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28">
        <v>0</v>
      </c>
      <c r="P237" s="28">
        <v>0</v>
      </c>
    </row>
    <row r="238" spans="1:16">
      <c r="A238" s="20"/>
      <c r="B238" s="21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28"/>
      <c r="P238" s="28"/>
    </row>
    <row r="239" spans="1:16">
      <c r="A239" s="18" t="s">
        <v>359</v>
      </c>
      <c r="B239" s="19" t="s">
        <v>360</v>
      </c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34">
        <f>O240</f>
        <v>0</v>
      </c>
      <c r="P239" s="34">
        <f>P240</f>
        <v>0</v>
      </c>
    </row>
    <row r="240" spans="1:16">
      <c r="A240" s="20" t="s">
        <v>361</v>
      </c>
      <c r="B240" s="21" t="s">
        <v>360</v>
      </c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28">
        <v>0</v>
      </c>
      <c r="P240" s="28">
        <v>0</v>
      </c>
    </row>
    <row r="241" spans="1:16">
      <c r="A241" s="20"/>
      <c r="B241" s="21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28"/>
      <c r="P241" s="28"/>
    </row>
    <row r="242" spans="1:16">
      <c r="A242" s="18" t="s">
        <v>362</v>
      </c>
      <c r="B242" s="19" t="s">
        <v>363</v>
      </c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34">
        <f>SUM(O243:O250)</f>
        <v>0</v>
      </c>
      <c r="P242" s="34">
        <f>SUM(P243:P250)</f>
        <v>0</v>
      </c>
    </row>
    <row r="243" spans="1:16">
      <c r="A243" s="20" t="s">
        <v>364</v>
      </c>
      <c r="B243" s="21" t="s">
        <v>365</v>
      </c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28">
        <v>0</v>
      </c>
      <c r="P243" s="28">
        <v>0</v>
      </c>
    </row>
    <row r="244" spans="1:16">
      <c r="A244" s="20" t="s">
        <v>366</v>
      </c>
      <c r="B244" s="21" t="s">
        <v>367</v>
      </c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28">
        <v>0</v>
      </c>
      <c r="P244" s="28">
        <v>0</v>
      </c>
    </row>
    <row r="245" spans="1:16">
      <c r="A245" s="20" t="s">
        <v>368</v>
      </c>
      <c r="B245" s="21" t="s">
        <v>369</v>
      </c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28">
        <v>0</v>
      </c>
      <c r="P245" s="28">
        <v>0</v>
      </c>
    </row>
    <row r="246" spans="1:16">
      <c r="A246" s="20" t="s">
        <v>370</v>
      </c>
      <c r="B246" s="21" t="s">
        <v>371</v>
      </c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28">
        <v>0</v>
      </c>
      <c r="P246" s="28">
        <v>0</v>
      </c>
    </row>
    <row r="247" spans="1:16">
      <c r="A247" s="20" t="s">
        <v>372</v>
      </c>
      <c r="B247" s="21" t="s">
        <v>373</v>
      </c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28">
        <v>0</v>
      </c>
      <c r="P247" s="28">
        <v>0</v>
      </c>
    </row>
    <row r="248" spans="1:16">
      <c r="A248" s="20" t="s">
        <v>374</v>
      </c>
      <c r="B248" s="21" t="s">
        <v>153</v>
      </c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28">
        <v>0</v>
      </c>
      <c r="P248" s="28">
        <v>0</v>
      </c>
    </row>
    <row r="249" spans="1:16">
      <c r="A249" s="20" t="s">
        <v>375</v>
      </c>
      <c r="B249" s="21" t="s">
        <v>376</v>
      </c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28">
        <v>0</v>
      </c>
      <c r="P249" s="28">
        <v>0</v>
      </c>
    </row>
    <row r="250" spans="1:16">
      <c r="A250" s="20" t="s">
        <v>377</v>
      </c>
      <c r="B250" s="21" t="s">
        <v>378</v>
      </c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28">
        <v>0</v>
      </c>
      <c r="P250" s="28">
        <v>0</v>
      </c>
    </row>
    <row r="251" spans="1:16">
      <c r="A251" s="20"/>
      <c r="B251" s="21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28"/>
      <c r="P251" s="28"/>
    </row>
    <row r="252" spans="1:16">
      <c r="A252" s="20">
        <v>5600</v>
      </c>
      <c r="B252" s="21" t="s">
        <v>385</v>
      </c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39">
        <f>O253</f>
        <v>0</v>
      </c>
      <c r="P252" s="39">
        <f>P253</f>
        <v>0</v>
      </c>
    </row>
    <row r="253" spans="1:16">
      <c r="A253" s="20">
        <v>5610</v>
      </c>
      <c r="B253" s="21" t="s">
        <v>386</v>
      </c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28">
        <v>0</v>
      </c>
      <c r="P253" s="28">
        <v>0</v>
      </c>
    </row>
    <row r="254" spans="1:16">
      <c r="A254" s="20">
        <v>5611</v>
      </c>
      <c r="B254" s="21" t="s">
        <v>389</v>
      </c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28">
        <v>0</v>
      </c>
      <c r="P254" s="28">
        <v>0</v>
      </c>
    </row>
    <row r="255" spans="1:16">
      <c r="A255" s="8"/>
      <c r="B255" s="9" t="s">
        <v>381</v>
      </c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34">
        <f>O109+O140+O182+O195+O215+O252</f>
        <v>6945206</v>
      </c>
      <c r="P255" s="34">
        <f>P109+P140+P182+P195+P215+P252</f>
        <v>6196500.8800000008</v>
      </c>
    </row>
    <row r="256" spans="1:16">
      <c r="A256" s="7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27"/>
      <c r="P256" s="28"/>
    </row>
    <row r="257" spans="1:16">
      <c r="A257" s="8"/>
      <c r="B257" s="9" t="s">
        <v>390</v>
      </c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34">
        <f>O106-O255</f>
        <v>534475</v>
      </c>
      <c r="P257" s="34">
        <f>P106-P255</f>
        <v>13088.349999998696</v>
      </c>
    </row>
    <row r="258" spans="1:16" ht="3" customHeight="1">
      <c r="A258" s="11"/>
      <c r="B258" s="12"/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29"/>
      <c r="P258" s="30"/>
    </row>
    <row r="263" spans="1:16">
      <c r="A263" s="6"/>
      <c r="B263" s="12"/>
      <c r="C263" s="12"/>
      <c r="D263" s="14"/>
      <c r="E263" s="12"/>
      <c r="F263" s="12"/>
      <c r="H263" s="6"/>
      <c r="I263" s="6"/>
      <c r="J263" s="38"/>
      <c r="K263" s="6"/>
      <c r="L263" s="6"/>
      <c r="N263" s="12"/>
      <c r="O263" s="37"/>
      <c r="P263" s="31"/>
    </row>
    <row r="264" spans="1:16">
      <c r="D264" s="13"/>
      <c r="J264" s="13"/>
      <c r="O264" s="32"/>
    </row>
    <row r="265" spans="1:16">
      <c r="D265" s="13"/>
      <c r="J265" s="13"/>
      <c r="O265" s="32"/>
    </row>
    <row r="266" spans="1:16" ht="14.4">
      <c r="B266" t="s">
        <v>384</v>
      </c>
    </row>
    <row r="270" spans="1:16">
      <c r="F270" s="50"/>
      <c r="G270" s="50"/>
      <c r="H270" s="50"/>
      <c r="I270" s="50"/>
      <c r="J270" s="50"/>
      <c r="K270" s="50"/>
      <c r="L270" s="50"/>
      <c r="M270" s="50"/>
      <c r="N270" s="50"/>
    </row>
    <row r="271" spans="1:16">
      <c r="F271" s="50"/>
      <c r="G271" s="50"/>
      <c r="H271" s="50"/>
      <c r="I271" s="50"/>
      <c r="J271" s="50"/>
      <c r="K271" s="50"/>
      <c r="L271" s="50"/>
      <c r="M271" s="50"/>
      <c r="N271" s="50"/>
    </row>
    <row r="272" spans="1:16">
      <c r="F272" s="50"/>
      <c r="G272" s="50"/>
      <c r="H272" s="50"/>
      <c r="I272" s="50"/>
      <c r="J272" s="50"/>
      <c r="K272" s="50"/>
      <c r="L272" s="50"/>
      <c r="M272" s="50"/>
      <c r="N272" s="50"/>
    </row>
    <row r="273" spans="6:14">
      <c r="F273" s="50"/>
      <c r="G273" s="50"/>
      <c r="H273" s="50"/>
      <c r="I273" s="50"/>
      <c r="J273" s="50"/>
      <c r="K273" s="50"/>
      <c r="L273" s="50"/>
      <c r="M273" s="50"/>
      <c r="N273" s="50"/>
    </row>
  </sheetData>
  <mergeCells count="4">
    <mergeCell ref="A1:P1"/>
    <mergeCell ref="A2:P2"/>
    <mergeCell ref="A3:P3"/>
    <mergeCell ref="F270:N273"/>
  </mergeCells>
  <printOptions horizontalCentered="1"/>
  <pageMargins left="0.59055118110236227" right="0.47244094488188981" top="0.77" bottom="0.87" header="0.31496062992125984" footer="0.31496062992125984"/>
  <pageSetup scale="65" orientation="portrait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Heriberto Ocaña Navarro</dc:creator>
  <cp:lastModifiedBy>Karla Chávez</cp:lastModifiedBy>
  <cp:lastPrinted>2015-03-05T19:39:30Z</cp:lastPrinted>
  <dcterms:created xsi:type="dcterms:W3CDTF">2010-12-03T18:40:30Z</dcterms:created>
  <dcterms:modified xsi:type="dcterms:W3CDTF">2021-07-13T16:34:41Z</dcterms:modified>
</cp:coreProperties>
</file>